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07-Affaires\M25930 - DROME\3   Réalisation\1_Etudes des sites\428_SAINT-DONAT-SUR-L'HERBASSE_COLLEGE\ST DONAT Ex-Collège - AAP\DOCUMENTS TYPES OFFRES INITIALES\"/>
    </mc:Choice>
  </mc:AlternateContent>
  <bookViews>
    <workbookView xWindow="0" yWindow="0" windowWidth="16380" windowHeight="8196" tabRatio="420" activeTab="1"/>
  </bookViews>
  <sheets>
    <sheet name="Légende" sheetId="1" r:id="rId1"/>
    <sheet name="Bilan d'opération" sheetId="2" r:id="rId2"/>
    <sheet name="Plan de financement" sheetId="3" r:id="rId3"/>
  </sheets>
  <definedNames>
    <definedName name="AcRoutier">#REF!</definedName>
    <definedName name="Activ_Foison_BurLog">#REF!</definedName>
    <definedName name="Activ_Foison_PR">#REF!</definedName>
    <definedName name="Capacité_Parking">#REF!</definedName>
    <definedName name="Exo_IS">INDEX(#REF!,MATCH(#REF!,#REF!,0))</definedName>
    <definedName name="Fin_Copy">#REF!</definedName>
    <definedName name="Fin_Paste">#REF!</definedName>
    <definedName name="Flag_PR_Prom">#REF!</definedName>
    <definedName name="FrNotaire">#REF!</definedName>
    <definedName name="Header1" localSheetId="1">IF(COUNTA('Bilan d''opération'!$A$6:$A1048576)=0,0,INDEX('Bilan d''opération'!$A$6:$A1048576,MATCH(ROW('Bilan d''opération'!$A1048576),'Bilan d''opération'!$A$6:$A1048576,1)))+1</definedName>
    <definedName name="Header1" localSheetId="0">IF(COUNTA(Légende!$A$6:$A1048576)=0,0,INDEX(Légende!$A$6:$A1048576,MATCH(ROW(Légende!$A1048576),Légende!$A$6:$A1048576,1)))+1</definedName>
    <definedName name="Header1" localSheetId="2">IF(COUNTA('Plan de financement'!$A$6:$A1048576)=0,0,INDEX('Plan de financement'!$A$6:$A1048576,MATCH(ROW('Plan de financement'!$A1048576),'Plan de financement'!$A$6:$A1048576,1)))+1</definedName>
    <definedName name="Header1">IF(COUNTA(#REF!)=0,0,INDEX(#REF!,MATCH(ROW(#REF!),#REF!,1)))+1</definedName>
    <definedName name="Header2" localSheetId="1">'Bilan d''opération'!Header1-1 &amp; "." &amp; MAX(1,COUNTA(INDEX('Bilan d''opération'!$B$6:$B1048576,MATCH('Bilan d''opération'!Header1-1,'Bilan d''opération'!$A$6:$A1048576,0)):'Bilan d''opération'!$B1048576))</definedName>
    <definedName name="Header2" localSheetId="0">Légende!Header1-1 &amp; "." &amp; MAX(1,COUNTA(INDEX(Légende!$B$6:$B1048576,MATCH(Légende!Header1-1,Légende!$A$6:$A1048576,0)):'Légende'!$B1048576))</definedName>
    <definedName name="Header2" localSheetId="2">'Plan de financement'!Header1-1 &amp; "." &amp; MAX(1,COUNTA(INDEX('Plan de financement'!$B$6:$B1048576,MATCH('Plan de financement'!Header1-1,'Plan de financement'!$A$6:$A1048576,0)):'Plan de financement'!$B1048576))</definedName>
    <definedName name="jours_trimestre">#REF!</definedName>
    <definedName name="Mastercheck">#REF!</definedName>
    <definedName name="Mémoire_Check">'Plan de financement'!#REF!</definedName>
    <definedName name="Mémoire_Output_1">'Plan de financement'!#REF!</definedName>
    <definedName name="Mémoire_Output_2">'Plan de financement'!#REF!</definedName>
    <definedName name="Nombre_de_scénarios">#REF!</definedName>
    <definedName name="Num_Scénario">#REF!</definedName>
    <definedName name="Output_1_Scénario">'Plan de financement'!#REF!</definedName>
    <definedName name="Output_2_Scénario">'Plan de financement'!#REF!</definedName>
    <definedName name="Switch_AccèsR_Aménageur">INDEX(#REF!,MATCH(#REF!,#REF!,0))</definedName>
    <definedName name="tolérance">#REF!</definedName>
    <definedName name="Total_SDP">#REF!</definedName>
    <definedName name="Total_Surf_Ter">#REF!</definedName>
    <definedName name="TVA">#REF!</definedName>
    <definedName name="Van_Px_Terrain_Amen_copy">#REF!</definedName>
    <definedName name="Van_Px_Terrain_Amen_paste">#REF!</definedName>
    <definedName name="Van_Px_Terrain_copy">'Bilan d''opération'!#REF!</definedName>
    <definedName name="Van_Px_Terrain_paste">'Bilan d''opération'!#REF!</definedName>
    <definedName name="Van_Px_Terrain_Prom_copy">#REF!</definedName>
    <definedName name="Van_Px_Terrain_Prom_paste">#REF!</definedName>
    <definedName name="_xlnm.Print_Area" localSheetId="1">'Bilan d''opération'!$A$1:$S$174</definedName>
    <definedName name="_xlnm.Print_Area" localSheetId="2">'Plan de financement'!$A$1:$L$51</definedName>
  </definedNames>
  <calcPr calcId="162913"/>
</workbook>
</file>

<file path=xl/calcChain.xml><?xml version="1.0" encoding="utf-8"?>
<calcChain xmlns="http://schemas.openxmlformats.org/spreadsheetml/2006/main">
  <c r="P112" i="2" l="1"/>
  <c r="P105" i="2"/>
  <c r="P104" i="2"/>
  <c r="P103" i="2"/>
  <c r="P102" i="2"/>
  <c r="P98" i="2"/>
  <c r="P97" i="2"/>
  <c r="P96" i="2"/>
  <c r="P95" i="2"/>
  <c r="P91" i="2"/>
  <c r="P90" i="2"/>
  <c r="P89" i="2"/>
  <c r="P88" i="2"/>
  <c r="P84" i="2"/>
  <c r="P83" i="2"/>
  <c r="P82" i="2"/>
  <c r="P81" i="2"/>
  <c r="P77" i="2"/>
  <c r="P76" i="2"/>
  <c r="P75" i="2"/>
  <c r="P74" i="2"/>
  <c r="P70" i="2"/>
  <c r="P69" i="2"/>
  <c r="P68" i="2"/>
  <c r="N67" i="2"/>
  <c r="P67" i="2" s="1"/>
  <c r="L108" i="2"/>
  <c r="I21" i="3"/>
  <c r="F21" i="3"/>
  <c r="A8" i="2"/>
  <c r="A57" i="2" l="1"/>
  <c r="B59" i="2" s="1"/>
  <c r="L166" i="2"/>
  <c r="N102" i="2"/>
  <c r="N105" i="2"/>
  <c r="N104" i="2"/>
  <c r="N103" i="2"/>
  <c r="N98" i="2"/>
  <c r="N97" i="2"/>
  <c r="N96" i="2"/>
  <c r="N95" i="2"/>
  <c r="N91" i="2"/>
  <c r="N90" i="2"/>
  <c r="N89" i="2"/>
  <c r="N88" i="2"/>
  <c r="N84" i="2"/>
  <c r="N83" i="2"/>
  <c r="N82" i="2"/>
  <c r="N81" i="2"/>
  <c r="N77" i="2"/>
  <c r="N76" i="2"/>
  <c r="N75" i="2"/>
  <c r="N74" i="2"/>
  <c r="N68" i="2"/>
  <c r="N69" i="2"/>
  <c r="N70" i="2"/>
  <c r="B169" i="2" l="1"/>
  <c r="M166" i="2"/>
  <c r="H54" i="2"/>
  <c r="N133" i="2"/>
  <c r="P133" i="2" s="1"/>
  <c r="N134" i="2"/>
  <c r="P134" i="2" s="1"/>
  <c r="N135" i="2"/>
  <c r="P135" i="2" s="1"/>
  <c r="N136" i="2"/>
  <c r="P136" i="2" s="1"/>
  <c r="N137" i="2"/>
  <c r="P137" i="2" s="1"/>
  <c r="N138" i="2"/>
  <c r="P138" i="2" s="1"/>
  <c r="N139" i="2"/>
  <c r="P139" i="2" s="1"/>
  <c r="N140" i="2"/>
  <c r="P140" i="2" s="1"/>
  <c r="N141" i="2"/>
  <c r="P141" i="2" s="1"/>
  <c r="E78" i="2"/>
  <c r="E77" i="2"/>
  <c r="E76" i="2"/>
  <c r="E75" i="2"/>
  <c r="E74" i="2"/>
  <c r="D73" i="2"/>
  <c r="K21" i="3" l="1"/>
  <c r="D33" i="3"/>
  <c r="D34" i="3"/>
  <c r="D35" i="3"/>
  <c r="D36" i="3"/>
  <c r="D32" i="3"/>
  <c r="N112" i="2"/>
  <c r="D18" i="3" l="1"/>
  <c r="D17" i="3"/>
  <c r="D16" i="3"/>
  <c r="D15" i="3"/>
  <c r="D14" i="3"/>
  <c r="N161" i="2"/>
  <c r="P161" i="2" s="1"/>
  <c r="N127" i="2"/>
  <c r="P127" i="2" s="1"/>
  <c r="N128" i="2"/>
  <c r="P128" i="2" s="1"/>
  <c r="N129" i="2"/>
  <c r="P129" i="2" s="1"/>
  <c r="N130" i="2"/>
  <c r="P130" i="2" s="1"/>
  <c r="N113" i="2"/>
  <c r="N114" i="2"/>
  <c r="P114" i="2" s="1"/>
  <c r="N115" i="2"/>
  <c r="P115" i="2" s="1"/>
  <c r="N116" i="2"/>
  <c r="P116" i="2" s="1"/>
  <c r="N117" i="2"/>
  <c r="P117" i="2" s="1"/>
  <c r="N118" i="2"/>
  <c r="P118" i="2" s="1"/>
  <c r="N119" i="2"/>
  <c r="P119" i="2" s="1"/>
  <c r="N120" i="2"/>
  <c r="P120" i="2" s="1"/>
  <c r="N121" i="2"/>
  <c r="P121" i="2" s="1"/>
  <c r="N122" i="2"/>
  <c r="P122" i="2" s="1"/>
  <c r="P113" i="2" l="1"/>
  <c r="N150" i="2"/>
  <c r="P150" i="2" s="1"/>
  <c r="N156" i="2" l="1"/>
  <c r="P156" i="2" s="1"/>
  <c r="N155" i="2"/>
  <c r="P155" i="2" s="1"/>
  <c r="N143" i="2" l="1"/>
  <c r="P143" i="2" s="1"/>
  <c r="N144" i="2"/>
  <c r="P144" i="2" s="1"/>
  <c r="D37" i="3" l="1"/>
  <c r="A7" i="3"/>
  <c r="B9" i="3" s="1"/>
  <c r="A2" i="3"/>
  <c r="A1" i="3"/>
  <c r="N158" i="2"/>
  <c r="P158" i="2" s="1"/>
  <c r="N157" i="2"/>
  <c r="P157" i="2" s="1"/>
  <c r="N154" i="2"/>
  <c r="P154" i="2" s="1"/>
  <c r="N149" i="2"/>
  <c r="P149" i="2" s="1"/>
  <c r="N148" i="2"/>
  <c r="P148" i="2" s="1"/>
  <c r="N132" i="2"/>
  <c r="P132" i="2" s="1"/>
  <c r="N126" i="2"/>
  <c r="E106" i="2"/>
  <c r="E105" i="2"/>
  <c r="E104" i="2"/>
  <c r="E103" i="2"/>
  <c r="E102" i="2"/>
  <c r="D101" i="2"/>
  <c r="E99" i="2"/>
  <c r="E98" i="2"/>
  <c r="E97" i="2"/>
  <c r="E96" i="2"/>
  <c r="E95" i="2"/>
  <c r="D94" i="2"/>
  <c r="E92" i="2"/>
  <c r="E91" i="2"/>
  <c r="E90" i="2"/>
  <c r="E89" i="2"/>
  <c r="E88" i="2"/>
  <c r="D87" i="2"/>
  <c r="E85" i="2"/>
  <c r="E84" i="2"/>
  <c r="E83" i="2"/>
  <c r="E82" i="2"/>
  <c r="E81" i="2"/>
  <c r="D80" i="2"/>
  <c r="E71" i="2"/>
  <c r="E70" i="2"/>
  <c r="E69" i="2"/>
  <c r="E68" i="2"/>
  <c r="E67" i="2"/>
  <c r="D66" i="2"/>
  <c r="A2" i="2"/>
  <c r="A1" i="2"/>
  <c r="A7" i="1"/>
  <c r="A24" i="1" s="1"/>
  <c r="A2" i="1"/>
  <c r="A1" i="1"/>
  <c r="N108" i="2" l="1"/>
  <c r="P126" i="2"/>
  <c r="B9" i="1"/>
  <c r="B18" i="1" s="1"/>
  <c r="P108" i="2"/>
  <c r="A174" i="2"/>
  <c r="A45" i="3"/>
  <c r="A51" i="3" s="1"/>
  <c r="B28" i="3"/>
  <c r="N164" i="2" l="1"/>
  <c r="P164" i="2" s="1"/>
  <c r="P166" i="2" l="1"/>
  <c r="Q166" i="2" s="1"/>
  <c r="N166" i="2"/>
  <c r="O166" i="2" s="1"/>
</calcChain>
</file>

<file path=xl/sharedStrings.xml><?xml version="1.0" encoding="utf-8"?>
<sst xmlns="http://schemas.openxmlformats.org/spreadsheetml/2006/main" count="221" uniqueCount="144">
  <si>
    <t>Légende</t>
  </si>
  <si>
    <t>Légende couleurs</t>
  </si>
  <si>
    <t>Données d'entrée à renseigner</t>
  </si>
  <si>
    <t>aaa</t>
  </si>
  <si>
    <t>Calcul</t>
  </si>
  <si>
    <t>Contrôle</t>
  </si>
  <si>
    <t>Légende onglets</t>
  </si>
  <si>
    <t>Onglets d'Hypothèses</t>
  </si>
  <si>
    <t>Onglets Légende</t>
  </si>
  <si>
    <t>Fin</t>
  </si>
  <si>
    <t>Programmation</t>
  </si>
  <si>
    <t>Dans cette partie, le candidat précisera s'ils sont connus, les noms des porteurs de projet (maitre d'ouvrage), financeurs, investisseurs, et preneurs envisagés, pour chaque type d'actif développé.
Le porteur de projet s'entend comme le maître d'ouvrage de l'opération, en période de construction. En cas de montage en VEFA, le candidat précisera le nom du vendeur comme porteur du projet, et le nom de l'acquéreur comme investisseur. 
Au poste "investisseur", le candidat indiquera le(s) propriétaire(s) futur(s) de(s) l'immeuble(s) livré(s). Au poste "preneur", il détaillera le(s) locataire(s)/occupant(s) envisagé(s), s'ils sont connus.
Le candidat est libre d'adapter les tableaux ci-dessous aux spécificités de son opération.</t>
  </si>
  <si>
    <t>Surfaces de Plancher</t>
  </si>
  <si>
    <t>SDP</t>
  </si>
  <si>
    <t>SHAB ou SU</t>
  </si>
  <si>
    <t>Porteur de projet / promoteur</t>
  </si>
  <si>
    <t>Financeur</t>
  </si>
  <si>
    <t>Investisseur</t>
  </si>
  <si>
    <t>Preneur / utilisateur</t>
  </si>
  <si>
    <t>Logements</t>
  </si>
  <si>
    <t>Type de logements 1</t>
  </si>
  <si>
    <t>Cession</t>
  </si>
  <si>
    <t>m²</t>
  </si>
  <si>
    <t>Type de logements 2</t>
  </si>
  <si>
    <t>Type de logements 3</t>
  </si>
  <si>
    <t>Type de logements 4</t>
  </si>
  <si>
    <t>Insérer ligne pour ajouter typologie</t>
  </si>
  <si>
    <t>Bureaux</t>
  </si>
  <si>
    <t>Type de bureaux 1</t>
  </si>
  <si>
    <t>Type de bureaux 2</t>
  </si>
  <si>
    <t>Type de bureaux 3</t>
  </si>
  <si>
    <t>Type de bureaux 4</t>
  </si>
  <si>
    <t>Commerces</t>
  </si>
  <si>
    <t>Type de commerces 1</t>
  </si>
  <si>
    <t>Type de commerces 2</t>
  </si>
  <si>
    <t>Type de commerces 3</t>
  </si>
  <si>
    <t>Type de commerces 4</t>
  </si>
  <si>
    <t>Activités</t>
  </si>
  <si>
    <t>Type d'activités 1</t>
  </si>
  <si>
    <t>Type d'activités 2</t>
  </si>
  <si>
    <t>Type d'activités 3</t>
  </si>
  <si>
    <t>Type d'activités 4</t>
  </si>
  <si>
    <t>Autres espaces/équipements</t>
  </si>
  <si>
    <t>Type d'autres espaces 1</t>
  </si>
  <si>
    <t>Type d'autres espaces 2</t>
  </si>
  <si>
    <t>Type d'autres espaces 3</t>
  </si>
  <si>
    <t>Type d'autres espaces 4</t>
  </si>
  <si>
    <t>Total Surface de Plancher</t>
  </si>
  <si>
    <t>Bilan d'opération</t>
  </si>
  <si>
    <t>Bilan d'opération 1</t>
  </si>
  <si>
    <t>Dans les colonnes H et J, le candidat détaillera (i) les ratios ou les taux utilisés et (ii) l'assiette à laquelle s'applique ce ratio ou ce taux, pour calculer les coûts saisis en colonne L.
A titre d'exemple, le montant des honoraires de maitrise d'oeuvre pourra être calculé en appliquant un taux de X% (à préciser dans la colonne H) à une assiette de coûts travaux de Y euros (à préciser dans la colonne J).</t>
  </si>
  <si>
    <t>Recettes du bilan</t>
  </si>
  <si>
    <t>Hypothèses Taux de capitalisation (%)</t>
  </si>
  <si>
    <t>Chiffre d'affaire (€ HT)</t>
  </si>
  <si>
    <t>Taux TVA (%)</t>
  </si>
  <si>
    <t>TVA</t>
  </si>
  <si>
    <t>Chiffre d'affaire 
(€ TTC)</t>
  </si>
  <si>
    <t>Total Chiffre d'affaire Bilan</t>
  </si>
  <si>
    <t>Dépenses du bilan</t>
  </si>
  <si>
    <t>Ratio (€ HT/m2 SDP) ou taux utilisé (%)</t>
  </si>
  <si>
    <t>Assiette de calcul du ratio ou du taux utilisé</t>
  </si>
  <si>
    <t>Coût (€ HT)</t>
  </si>
  <si>
    <t>Prix de revient (€ TTC)</t>
  </si>
  <si>
    <t>Foncier</t>
  </si>
  <si>
    <t>Prix d'acquisition du terrain</t>
  </si>
  <si>
    <t>Géomètre</t>
  </si>
  <si>
    <t>Sondages</t>
  </si>
  <si>
    <t>Participations</t>
  </si>
  <si>
    <t>Frais de raccordement</t>
  </si>
  <si>
    <t>Autres taxes</t>
  </si>
  <si>
    <t>Construction</t>
  </si>
  <si>
    <t>Travaux</t>
  </si>
  <si>
    <t>Espaces verts</t>
  </si>
  <si>
    <t>Assurances</t>
  </si>
  <si>
    <t>Honoraires de gestion</t>
  </si>
  <si>
    <t>Honoraires de commercialisation</t>
  </si>
  <si>
    <t>Publicité</t>
  </si>
  <si>
    <t>Frais financiers et commissions</t>
  </si>
  <si>
    <t>Total Prix de revient Bilan</t>
  </si>
  <si>
    <t>Bilan d'opération 2</t>
  </si>
  <si>
    <t>Tableau à dupliquer si besoin</t>
  </si>
  <si>
    <t>List</t>
  </si>
  <si>
    <t>Financement de l'opération</t>
  </si>
  <si>
    <t>Plan de financement</t>
  </si>
  <si>
    <t>Plan de financement - Bilan 1</t>
  </si>
  <si>
    <t>Emplois</t>
  </si>
  <si>
    <t>Ressources</t>
  </si>
  <si>
    <t>Check</t>
  </si>
  <si>
    <t>Ressource 1</t>
  </si>
  <si>
    <t>Ressource 2</t>
  </si>
  <si>
    <t>Ressource 3</t>
  </si>
  <si>
    <t>Ressource 4</t>
  </si>
  <si>
    <t>Ressource 5</t>
  </si>
  <si>
    <t>Total Emplois</t>
  </si>
  <si>
    <t>Total Ressources</t>
  </si>
  <si>
    <t>Ce plan de financement est à dupliquer en fonction du fractionnement de l'opération.</t>
  </si>
  <si>
    <t>Détail des Ressources de financement</t>
  </si>
  <si>
    <t>Ressources de financement - Bilan 1</t>
  </si>
  <si>
    <t>Taux all-in de financement</t>
  </si>
  <si>
    <t>Conditions suspensives de disponibilité du financement</t>
  </si>
  <si>
    <t>Autres droits / obligations liés au financement</t>
  </si>
  <si>
    <t>Lettre d'engagement / d'intérêt jointe à l'offre</t>
  </si>
  <si>
    <t>Aucune des deux</t>
  </si>
  <si>
    <t>Ce tableau est à dupliquer en fonction du fractionnement de l'opération.</t>
  </si>
  <si>
    <t>Lettre d'intérêt / de soutien</t>
  </si>
  <si>
    <t>Lettre d'engagement</t>
  </si>
  <si>
    <t>Taxe d'aménagement</t>
  </si>
  <si>
    <t>Redevance archéologie préventive</t>
  </si>
  <si>
    <t>Diagnostics</t>
  </si>
  <si>
    <t>Aléas Travaux</t>
  </si>
  <si>
    <t>Actualisation - révision des prix</t>
  </si>
  <si>
    <t>Dépollution</t>
  </si>
  <si>
    <t>Voirie Réseaux Divers (VRD)</t>
  </si>
  <si>
    <t>Surcoûts spécifiques</t>
  </si>
  <si>
    <t>Superstructure Logements</t>
  </si>
  <si>
    <t>Superstructure Bureaux</t>
  </si>
  <si>
    <t>Superstructure Commerces</t>
  </si>
  <si>
    <t>Superstructure Activités</t>
  </si>
  <si>
    <t>Superstructure Autres espaces</t>
  </si>
  <si>
    <t>TVA résiduelle</t>
  </si>
  <si>
    <t>Frais notariés et formalités</t>
  </si>
  <si>
    <t>Démolition/curage</t>
  </si>
  <si>
    <r>
      <t>Taxe bureaux</t>
    </r>
    <r>
      <rPr>
        <sz val="10"/>
        <rFont val="Arial"/>
        <family val="2"/>
        <charset val="1"/>
      </rPr>
      <t xml:space="preserve"> / entrpôt / commerce</t>
    </r>
  </si>
  <si>
    <r>
      <t xml:space="preserve">Parkings </t>
    </r>
    <r>
      <rPr>
        <sz val="10"/>
        <rFont val="Arial"/>
        <family val="2"/>
        <charset val="1"/>
      </rPr>
      <t>extérieurs</t>
    </r>
  </si>
  <si>
    <t>Architecte / Maître d'œuvre / Bureaux d'étude</t>
  </si>
  <si>
    <t>Autres (Bureau de contrôle, Coordonnateur sécurité (SPS), …)</t>
  </si>
  <si>
    <t>Frais de maîtrise d'ouvrage</t>
  </si>
  <si>
    <t>Honoraires de construction</t>
  </si>
  <si>
    <t>Commentaires</t>
  </si>
  <si>
    <t>Dans la colonne R, le candidat commentera les hypothèses de calcul prises (ratios, taux, forfaits, ...) afin de montrer la solidité financière et la viabilité du projet proposé.</t>
  </si>
  <si>
    <t>Adaptation au sol : cuvelage, fondations spéciales, …</t>
  </si>
  <si>
    <t>Infrastructure : stationnements, …</t>
  </si>
  <si>
    <t>Hôtellerie</t>
  </si>
  <si>
    <t>Type d'hôtel 1</t>
  </si>
  <si>
    <t>Type d'hôtel 2</t>
  </si>
  <si>
    <t>Type d'hôtel 3</t>
  </si>
  <si>
    <t>Type d'hôtel 4</t>
  </si>
  <si>
    <t>Superstructure Hôtellerie</t>
  </si>
  <si>
    <t xml:space="preserve">Marge </t>
  </si>
  <si>
    <t>Ratio marge/CA HT à détailler</t>
  </si>
  <si>
    <t>Hypothèses Loyer de sortie (€ HT / an / m² SHAB-SU)</t>
  </si>
  <si>
    <t>Prix de sortie métrique HT
(€ HT / m² SHAB-SU)</t>
  </si>
  <si>
    <t>Ce bilan est à dupliquer en fonction du fractionnement de l'opération, le cas échéant.</t>
  </si>
  <si>
    <t>OFFRE INITIALE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</si>
</sst>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 #,##0.00\ &quot;€&quot;_-;\-* #,##0.00\ &quot;€&quot;_-;_-* &quot;-&quot;??\ &quot;€&quot;_-;_-@_-"/>
    <numFmt numFmtId="164" formatCode="#,##0_);[Red]\(#,##0\);\-_)"/>
    <numFmt numFmtId="165" formatCode="[Red]&quot;Err&quot;;[Red]&quot;Err&quot;;[Blue]&quot;OK&quot;"/>
    <numFmt numFmtId="166" formatCode="#,##0__;\(#,##0\)__;\-__"/>
    <numFmt numFmtId="167" formatCode="General&quot; .&quot;"/>
  </numFmts>
  <fonts count="20" x14ac:knownFonts="1">
    <font>
      <sz val="10"/>
      <name val="Arial"/>
      <family val="2"/>
      <charset val="1"/>
    </font>
    <font>
      <sz val="10"/>
      <color rgb="FFFFFFFF"/>
      <name val="Verdana"/>
      <family val="2"/>
      <charset val="1"/>
    </font>
    <font>
      <b/>
      <sz val="8"/>
      <color rgb="FF333399"/>
      <name val="Verdana"/>
      <family val="2"/>
      <charset val="1"/>
    </font>
    <font>
      <sz val="10"/>
      <name val="Verdana"/>
      <family val="2"/>
      <charset val="1"/>
    </font>
    <font>
      <sz val="10"/>
      <color rgb="FF333399"/>
      <name val="Verdana"/>
      <family val="2"/>
      <charset val="1"/>
    </font>
    <font>
      <b/>
      <sz val="11"/>
      <color rgb="FF333333"/>
      <name val="Calibri"/>
      <family val="2"/>
      <charset val="1"/>
    </font>
    <font>
      <i/>
      <sz val="11"/>
      <color rgb="FF808080"/>
      <name val="Calibri"/>
      <family val="2"/>
      <charset val="1"/>
    </font>
    <font>
      <b/>
      <sz val="10"/>
      <name val="Arial"/>
      <family val="2"/>
      <charset val="1"/>
    </font>
    <font>
      <b/>
      <sz val="10"/>
      <color rgb="FF000000"/>
      <name val="Arial"/>
      <family val="2"/>
      <charset val="1"/>
    </font>
    <font>
      <b/>
      <sz val="16"/>
      <color rgb="FFFFFFFF"/>
      <name val="Verdana"/>
      <family val="2"/>
      <charset val="1"/>
    </font>
    <font>
      <b/>
      <sz val="12"/>
      <color rgb="FFFFFFFF"/>
      <name val="Verdana"/>
      <family val="2"/>
      <charset val="1"/>
    </font>
    <font>
      <b/>
      <sz val="10"/>
      <name val="Verdana"/>
      <family val="2"/>
      <charset val="1"/>
    </font>
    <font>
      <b/>
      <sz val="10"/>
      <color rgb="FFC00000"/>
      <name val="Arial"/>
      <family val="2"/>
      <charset val="1"/>
    </font>
    <font>
      <b/>
      <sz val="10"/>
      <color rgb="FFFF0000"/>
      <name val="Arial"/>
      <family val="2"/>
      <charset val="1"/>
    </font>
    <font>
      <i/>
      <sz val="10"/>
      <color rgb="FF7F7E82"/>
      <name val="Arial"/>
      <family val="2"/>
      <charset val="1"/>
    </font>
    <font>
      <b/>
      <sz val="10"/>
      <color rgb="FFFFFFFF"/>
      <name val="Arial"/>
      <family val="2"/>
      <charset val="1"/>
    </font>
    <font>
      <sz val="10"/>
      <name val="Arial"/>
      <family val="2"/>
      <charset val="1"/>
    </font>
    <font>
      <b/>
      <sz val="10"/>
      <name val="Arial"/>
      <family val="2"/>
    </font>
    <font>
      <b/>
      <sz val="12"/>
      <name val="Verdana"/>
      <family val="2"/>
      <charset val="1"/>
    </font>
    <font>
      <i/>
      <sz val="10"/>
      <name val="Verdana"/>
      <family val="2"/>
    </font>
  </fonts>
  <fills count="15">
    <fill>
      <patternFill patternType="none"/>
    </fill>
    <fill>
      <patternFill patternType="gray125"/>
    </fill>
    <fill>
      <patternFill patternType="solid">
        <fgColor rgb="FFC0C0C0"/>
        <bgColor rgb="FFC1C1C1"/>
      </patternFill>
    </fill>
    <fill>
      <patternFill patternType="solid">
        <fgColor rgb="FFFFFACC"/>
        <bgColor rgb="FFF6F6F6"/>
      </patternFill>
    </fill>
    <fill>
      <patternFill patternType="solid">
        <fgColor rgb="FF646464"/>
        <bgColor rgb="FF666699"/>
      </patternFill>
    </fill>
    <fill>
      <patternFill patternType="solid">
        <fgColor rgb="FF666699"/>
        <bgColor rgb="FF646464"/>
      </patternFill>
    </fill>
    <fill>
      <patternFill patternType="solid">
        <fgColor rgb="FFC1C1C1"/>
        <bgColor rgb="FFC0C0C0"/>
      </patternFill>
    </fill>
    <fill>
      <patternFill patternType="solid">
        <fgColor rgb="FF4367C5"/>
        <bgColor rgb="FF666699"/>
      </patternFill>
    </fill>
    <fill>
      <patternFill patternType="solid">
        <fgColor rgb="FFF2F2F2"/>
        <bgColor rgb="FFF6F6F6"/>
      </patternFill>
    </fill>
    <fill>
      <patternFill patternType="solid">
        <fgColor theme="0"/>
        <bgColor rgb="FF666699"/>
      </patternFill>
    </fill>
    <fill>
      <patternFill patternType="solid">
        <fgColor theme="0"/>
        <bgColor indexed="64"/>
      </patternFill>
    </fill>
    <fill>
      <patternFill patternType="solid">
        <fgColor theme="0"/>
        <bgColor rgb="FF646464"/>
      </patternFill>
    </fill>
    <fill>
      <patternFill patternType="solid">
        <fgColor theme="0"/>
        <bgColor rgb="FFC0C0C0"/>
      </patternFill>
    </fill>
    <fill>
      <patternFill patternType="solid">
        <fgColor theme="0"/>
        <bgColor rgb="FFF6F6F6"/>
      </patternFill>
    </fill>
    <fill>
      <patternFill patternType="solid">
        <fgColor rgb="FF646464"/>
        <bgColor indexed="64"/>
      </patternFill>
    </fill>
  </fills>
  <borders count="24">
    <border>
      <left/>
      <right/>
      <top/>
      <bottom/>
      <diagonal/>
    </border>
    <border>
      <left style="hair">
        <color auto="1"/>
      </left>
      <right style="hair">
        <color auto="1"/>
      </right>
      <top style="hair">
        <color auto="1"/>
      </top>
      <bottom style="hair">
        <color auto="1"/>
      </bottom>
      <diagonal/>
    </border>
    <border>
      <left/>
      <right/>
      <top style="thin">
        <color auto="1"/>
      </top>
      <bottom style="thin">
        <color auto="1"/>
      </bottom>
      <diagonal/>
    </border>
    <border>
      <left style="thin">
        <color rgb="FF333333"/>
      </left>
      <right style="thin">
        <color rgb="FF333333"/>
      </right>
      <top style="thin">
        <color rgb="FF333333"/>
      </top>
      <bottom style="thin">
        <color rgb="FF333333"/>
      </bottom>
      <diagonal/>
    </border>
    <border>
      <left/>
      <right/>
      <top style="thin">
        <color rgb="FF7F7E82"/>
      </top>
      <bottom/>
      <diagonal/>
    </border>
    <border>
      <left style="thin">
        <color auto="1"/>
      </left>
      <right style="thin">
        <color auto="1"/>
      </right>
      <top style="thin">
        <color auto="1"/>
      </top>
      <bottom style="thin">
        <color auto="1"/>
      </bottom>
      <diagonal/>
    </border>
    <border>
      <left/>
      <right/>
      <top style="thin">
        <color auto="1"/>
      </top>
      <bottom/>
      <diagonal/>
    </border>
    <border>
      <left style="hair">
        <color auto="1"/>
      </left>
      <right style="hair">
        <color auto="1"/>
      </right>
      <top style="thin">
        <color auto="1"/>
      </top>
      <bottom style="hair">
        <color auto="1"/>
      </bottom>
      <diagonal/>
    </border>
    <border>
      <left style="medium">
        <color auto="1"/>
      </left>
      <right style="medium">
        <color auto="1"/>
      </right>
      <top style="medium">
        <color auto="1"/>
      </top>
      <bottom style="medium">
        <color auto="1"/>
      </bottom>
      <diagonal/>
    </border>
    <border>
      <left/>
      <right style="hair">
        <color auto="1"/>
      </right>
      <top style="hair">
        <color auto="1"/>
      </top>
      <bottom style="hair">
        <color auto="1"/>
      </bottom>
      <diagonal/>
    </border>
    <border>
      <left style="hair">
        <color auto="1"/>
      </left>
      <right style="hair">
        <color auto="1"/>
      </right>
      <top/>
      <bottom style="hair">
        <color auto="1"/>
      </bottom>
      <diagonal/>
    </border>
    <border>
      <left style="thin">
        <color rgb="FF646464"/>
      </left>
      <right/>
      <top style="thin">
        <color rgb="FF646464"/>
      </top>
      <bottom/>
      <diagonal/>
    </border>
    <border>
      <left style="thin">
        <color rgb="FF646464"/>
      </left>
      <right style="thin">
        <color rgb="FF646464"/>
      </right>
      <top style="thin">
        <color rgb="FF646464"/>
      </top>
      <bottom/>
      <diagonal/>
    </border>
    <border>
      <left style="thin">
        <color rgb="FF646464"/>
      </left>
      <right/>
      <top/>
      <bottom/>
      <diagonal/>
    </border>
    <border>
      <left/>
      <right style="thin">
        <color rgb="FF646464"/>
      </right>
      <top/>
      <bottom/>
      <diagonal/>
    </border>
    <border>
      <left style="thin">
        <color auto="1"/>
      </left>
      <right style="hair">
        <color auto="1"/>
      </right>
      <top style="hair">
        <color auto="1"/>
      </top>
      <bottom style="hair">
        <color auto="1"/>
      </bottom>
      <diagonal/>
    </border>
    <border>
      <left style="hair">
        <color auto="1"/>
      </left>
      <right style="thin">
        <color rgb="FF646464"/>
      </right>
      <top style="hair">
        <color auto="1"/>
      </top>
      <bottom style="hair">
        <color auto="1"/>
      </bottom>
      <diagonal/>
    </border>
    <border>
      <left style="thin">
        <color rgb="FF646464"/>
      </left>
      <right/>
      <top/>
      <bottom style="thin">
        <color rgb="FF646464"/>
      </bottom>
      <diagonal/>
    </border>
    <border>
      <left/>
      <right/>
      <top/>
      <bottom style="thin">
        <color rgb="FF646464"/>
      </bottom>
      <diagonal/>
    </border>
    <border>
      <left style="thin">
        <color rgb="FF646464"/>
      </left>
      <right/>
      <top style="thin">
        <color rgb="FF646464"/>
      </top>
      <bottom style="thin">
        <color rgb="FF646464"/>
      </bottom>
      <diagonal/>
    </border>
    <border>
      <left/>
      <right/>
      <top style="thin">
        <color rgb="FF646464"/>
      </top>
      <bottom style="thin">
        <color rgb="FF646464"/>
      </bottom>
      <diagonal/>
    </border>
    <border>
      <left/>
      <right style="thin">
        <color rgb="FF646464"/>
      </right>
      <top style="thin">
        <color rgb="FF646464"/>
      </top>
      <bottom style="thin">
        <color rgb="FF646464"/>
      </bottom>
      <diagonal/>
    </border>
    <border>
      <left/>
      <right style="thin">
        <color rgb="FF646464"/>
      </right>
      <top/>
      <bottom style="thin">
        <color rgb="FF646464"/>
      </bottom>
      <diagonal/>
    </border>
    <border>
      <left style="hair">
        <color auto="1"/>
      </left>
      <right style="hair">
        <color auto="1"/>
      </right>
      <top/>
      <bottom/>
      <diagonal/>
    </border>
  </borders>
  <cellStyleXfs count="4">
    <xf numFmtId="0" fontId="0" fillId="0" borderId="0"/>
    <xf numFmtId="9" fontId="16" fillId="0" borderId="0" applyBorder="0" applyProtection="0"/>
    <xf numFmtId="0" fontId="8" fillId="0" borderId="4" applyProtection="0"/>
    <xf numFmtId="44" fontId="16" fillId="0" borderId="0" applyFont="0" applyFill="0" applyBorder="0" applyAlignment="0" applyProtection="0"/>
  </cellStyleXfs>
  <cellXfs count="126">
    <xf numFmtId="0" fontId="0" fillId="0" borderId="0" xfId="0"/>
    <xf numFmtId="0" fontId="1" fillId="4" borderId="0" xfId="2" applyNumberFormat="1" applyFont="1" applyFill="1" applyBorder="1" applyAlignment="1" applyProtection="1">
      <alignment vertical="center"/>
    </xf>
    <xf numFmtId="164" fontId="9" fillId="4" borderId="0" xfId="0" applyNumberFormat="1" applyFont="1" applyFill="1" applyBorder="1" applyAlignment="1" applyProtection="1">
      <alignment vertical="center"/>
    </xf>
    <xf numFmtId="0" fontId="0" fillId="4" borderId="0" xfId="0" applyFill="1"/>
    <xf numFmtId="164" fontId="1" fillId="4" borderId="0" xfId="0" applyNumberFormat="1" applyFont="1" applyFill="1" applyBorder="1" applyAlignment="1" applyProtection="1">
      <alignment horizontal="right" vertical="center"/>
    </xf>
    <xf numFmtId="164" fontId="1" fillId="4" borderId="0" xfId="2" applyNumberFormat="1" applyFont="1" applyFill="1" applyBorder="1" applyAlignment="1" applyProtection="1">
      <alignment vertical="center"/>
    </xf>
    <xf numFmtId="167" fontId="10" fillId="5" borderId="2" xfId="0" applyNumberFormat="1" applyFont="1" applyFill="1" applyBorder="1" applyAlignment="1">
      <alignment vertical="center"/>
    </xf>
    <xf numFmtId="167" fontId="10" fillId="5" borderId="2" xfId="2" applyNumberFormat="1" applyFont="1" applyFill="1" applyBorder="1" applyAlignment="1">
      <alignment vertical="center"/>
    </xf>
    <xf numFmtId="164" fontId="11" fillId="6" borderId="2" xfId="0" applyNumberFormat="1" applyFont="1" applyFill="1" applyBorder="1" applyProtection="1"/>
    <xf numFmtId="164" fontId="3" fillId="6" borderId="2" xfId="0" applyNumberFormat="1" applyFont="1" applyFill="1" applyBorder="1" applyAlignment="1" applyProtection="1">
      <alignment horizontal="center"/>
    </xf>
    <xf numFmtId="164" fontId="3" fillId="6" borderId="2" xfId="0" applyNumberFormat="1" applyFont="1" applyFill="1" applyBorder="1" applyProtection="1"/>
    <xf numFmtId="0" fontId="0" fillId="0" borderId="0" xfId="0" applyFont="1"/>
    <xf numFmtId="166" fontId="4" fillId="3" borderId="1" xfId="2" applyNumberFormat="1" applyFont="1" applyFill="1" applyBorder="1" applyAlignment="1">
      <alignment horizontal="right"/>
    </xf>
    <xf numFmtId="0" fontId="0" fillId="0" borderId="0" xfId="0" applyAlignment="1">
      <alignment horizontal="right"/>
    </xf>
    <xf numFmtId="166" fontId="3" fillId="0" borderId="1" xfId="2" applyNumberFormat="1" applyFont="1" applyFill="1" applyBorder="1" applyAlignment="1" applyProtection="1">
      <alignment horizontal="right" vertical="center"/>
    </xf>
    <xf numFmtId="165" fontId="2" fillId="0" borderId="1" xfId="2" applyNumberFormat="1" applyFont="1" applyFill="1" applyBorder="1" applyAlignment="1" applyProtection="1">
      <alignment horizontal="right"/>
    </xf>
    <xf numFmtId="0" fontId="3" fillId="0" borderId="0" xfId="0" applyFont="1"/>
    <xf numFmtId="0" fontId="3" fillId="3" borderId="5" xfId="0" applyFont="1" applyFill="1" applyBorder="1"/>
    <xf numFmtId="0" fontId="3" fillId="7" borderId="5" xfId="0" applyFont="1" applyFill="1" applyBorder="1"/>
    <xf numFmtId="0" fontId="13" fillId="0" borderId="0" xfId="0" applyFont="1" applyAlignment="1">
      <alignment horizontal="center" vertical="center" wrapText="1"/>
    </xf>
    <xf numFmtId="0" fontId="7" fillId="0" borderId="0" xfId="0" applyFont="1" applyAlignment="1">
      <alignment vertical="center"/>
    </xf>
    <xf numFmtId="0" fontId="7" fillId="0" borderId="0" xfId="0" applyFont="1" applyAlignment="1">
      <alignment horizontal="center" vertical="center" wrapText="1"/>
    </xf>
    <xf numFmtId="166" fontId="4" fillId="3" borderId="1" xfId="2" applyNumberFormat="1" applyFont="1" applyFill="1" applyBorder="1" applyAlignment="1">
      <alignment horizontal="left"/>
    </xf>
    <xf numFmtId="0" fontId="14" fillId="0" borderId="0" xfId="0" applyFont="1" applyAlignment="1">
      <alignment horizontal="center" vertical="center"/>
    </xf>
    <xf numFmtId="0" fontId="6" fillId="0" borderId="0" xfId="2" applyFont="1" applyBorder="1" applyAlignment="1" applyProtection="1"/>
    <xf numFmtId="0" fontId="0" fillId="0" borderId="0" xfId="0" applyAlignment="1">
      <alignment horizontal="center" vertical="center"/>
    </xf>
    <xf numFmtId="0" fontId="7" fillId="0" borderId="0" xfId="0" applyFont="1" applyAlignment="1">
      <alignment horizontal="center" vertical="center"/>
    </xf>
    <xf numFmtId="0" fontId="7" fillId="8" borderId="6" xfId="0" applyFont="1" applyFill="1" applyBorder="1" applyAlignment="1">
      <alignment horizontal="left" vertical="center"/>
    </xf>
    <xf numFmtId="0" fontId="0" fillId="8" borderId="6" xfId="0" applyFill="1" applyBorder="1" applyAlignment="1">
      <alignment horizontal="center" vertical="center"/>
    </xf>
    <xf numFmtId="166" fontId="11" fillId="8" borderId="7" xfId="2" applyNumberFormat="1" applyFont="1" applyFill="1" applyBorder="1" applyAlignment="1" applyProtection="1">
      <alignment horizontal="right" vertical="center"/>
    </xf>
    <xf numFmtId="164" fontId="11" fillId="6" borderId="2" xfId="0" applyNumberFormat="1" applyFont="1" applyFill="1" applyBorder="1" applyAlignment="1" applyProtection="1">
      <alignment vertical="center"/>
    </xf>
    <xf numFmtId="164" fontId="3" fillId="6" borderId="2" xfId="0" applyNumberFormat="1" applyFont="1" applyFill="1" applyBorder="1" applyAlignment="1" applyProtection="1">
      <alignment horizontal="center" vertical="center"/>
    </xf>
    <xf numFmtId="164" fontId="3" fillId="6" borderId="2" xfId="0" applyNumberFormat="1" applyFont="1" applyFill="1" applyBorder="1" applyAlignment="1" applyProtection="1">
      <alignment vertical="center"/>
    </xf>
    <xf numFmtId="0" fontId="12" fillId="0" borderId="0" xfId="0" applyFont="1"/>
    <xf numFmtId="166" fontId="4" fillId="3" borderId="1" xfId="2" applyNumberFormat="1" applyFont="1" applyFill="1" applyBorder="1" applyAlignment="1">
      <alignment horizontal="center" vertical="center"/>
    </xf>
    <xf numFmtId="10" fontId="4" fillId="3" borderId="1" xfId="1" applyNumberFormat="1" applyFont="1" applyFill="1" applyBorder="1" applyAlignment="1" applyProtection="1">
      <alignment horizontal="center" vertical="center"/>
    </xf>
    <xf numFmtId="166" fontId="3" fillId="0" borderId="1" xfId="2" applyNumberFormat="1" applyFont="1" applyFill="1" applyBorder="1" applyAlignment="1" applyProtection="1">
      <alignment vertical="center"/>
    </xf>
    <xf numFmtId="0" fontId="0" fillId="0" borderId="0" xfId="0" applyAlignment="1">
      <alignment vertical="center"/>
    </xf>
    <xf numFmtId="0" fontId="7" fillId="8" borderId="6" xfId="0" applyFont="1" applyFill="1" applyBorder="1" applyAlignment="1">
      <alignment vertical="center"/>
    </xf>
    <xf numFmtId="0" fontId="0" fillId="8" borderId="6" xfId="0" applyFill="1" applyBorder="1" applyAlignment="1">
      <alignment vertical="center"/>
    </xf>
    <xf numFmtId="166" fontId="11" fillId="8" borderId="7" xfId="2" applyNumberFormat="1" applyFont="1" applyFill="1" applyBorder="1" applyAlignment="1" applyProtection="1">
      <alignment vertical="center"/>
    </xf>
    <xf numFmtId="166" fontId="4" fillId="3" borderId="8" xfId="2" applyNumberFormat="1" applyFont="1" applyFill="1" applyBorder="1" applyAlignment="1">
      <alignment horizontal="center" vertical="center"/>
    </xf>
    <xf numFmtId="10" fontId="4" fillId="3" borderId="9" xfId="1" applyNumberFormat="1" applyFont="1" applyFill="1" applyBorder="1" applyAlignment="1" applyProtection="1">
      <alignment horizontal="center" vertical="center"/>
    </xf>
    <xf numFmtId="166" fontId="4" fillId="3" borderId="10" xfId="2" applyNumberFormat="1" applyFont="1" applyFill="1" applyBorder="1" applyAlignment="1">
      <alignment horizontal="center" vertical="center"/>
    </xf>
    <xf numFmtId="0" fontId="6" fillId="0" borderId="0" xfId="2" applyFont="1" applyBorder="1" applyAlignment="1" applyProtection="1">
      <alignment vertical="center"/>
    </xf>
    <xf numFmtId="0" fontId="5" fillId="2" borderId="3" xfId="2" applyNumberFormat="1" applyFont="1" applyFill="1" applyBorder="1" applyAlignment="1" applyProtection="1"/>
    <xf numFmtId="0" fontId="15" fillId="4" borderId="11" xfId="0" applyFont="1" applyFill="1" applyBorder="1"/>
    <xf numFmtId="0" fontId="15" fillId="4" borderId="12" xfId="0" applyFont="1" applyFill="1" applyBorder="1"/>
    <xf numFmtId="0" fontId="0" fillId="8" borderId="0" xfId="0" applyFill="1"/>
    <xf numFmtId="0" fontId="0" fillId="8" borderId="0" xfId="0" applyFont="1" applyFill="1" applyAlignment="1">
      <alignment horizontal="center"/>
    </xf>
    <xf numFmtId="0" fontId="0" fillId="0" borderId="13" xfId="0" applyBorder="1"/>
    <xf numFmtId="0" fontId="0" fillId="0" borderId="0" xfId="0" applyBorder="1"/>
    <xf numFmtId="166" fontId="0" fillId="0" borderId="14" xfId="0" applyNumberFormat="1" applyBorder="1"/>
    <xf numFmtId="166" fontId="4" fillId="3" borderId="15" xfId="2" applyNumberFormat="1" applyFont="1" applyFill="1" applyBorder="1" applyAlignment="1">
      <alignment horizontal="left"/>
    </xf>
    <xf numFmtId="166" fontId="4" fillId="3" borderId="16" xfId="2" applyNumberFormat="1" applyFont="1" applyFill="1" applyBorder="1" applyAlignment="1">
      <alignment horizontal="center" vertical="center"/>
    </xf>
    <xf numFmtId="0" fontId="6" fillId="0" borderId="13" xfId="2" applyFont="1" applyBorder="1" applyAlignment="1" applyProtection="1"/>
    <xf numFmtId="0" fontId="0" fillId="0" borderId="14" xfId="0" applyBorder="1"/>
    <xf numFmtId="0" fontId="0" fillId="0" borderId="17" xfId="0" applyBorder="1"/>
    <xf numFmtId="0" fontId="0" fillId="0" borderId="18" xfId="0" applyBorder="1"/>
    <xf numFmtId="0" fontId="7" fillId="0" borderId="19" xfId="0" applyFont="1" applyBorder="1"/>
    <xf numFmtId="0" fontId="0" fillId="0" borderId="20" xfId="0" applyBorder="1"/>
    <xf numFmtId="166" fontId="7" fillId="0" borderId="21" xfId="0" applyNumberFormat="1" applyFont="1" applyBorder="1"/>
    <xf numFmtId="165" fontId="2" fillId="8" borderId="1" xfId="2" applyNumberFormat="1" applyFont="1" applyFill="1" applyBorder="1" applyAlignment="1" applyProtection="1">
      <alignment horizontal="right"/>
    </xf>
    <xf numFmtId="0" fontId="15" fillId="4" borderId="11" xfId="0" applyFont="1" applyFill="1" applyBorder="1" applyAlignment="1">
      <alignment vertical="center" wrapText="1"/>
    </xf>
    <xf numFmtId="0" fontId="15" fillId="4" borderId="11" xfId="0" applyFont="1" applyFill="1" applyBorder="1" applyAlignment="1">
      <alignment horizontal="center" vertical="center" wrapText="1"/>
    </xf>
    <xf numFmtId="0" fontId="15" fillId="4" borderId="12" xfId="0" applyFont="1" applyFill="1" applyBorder="1" applyAlignment="1">
      <alignment horizontal="center" vertical="center" wrapText="1"/>
    </xf>
    <xf numFmtId="0" fontId="0" fillId="0" borderId="13" xfId="0" applyBorder="1" applyAlignment="1">
      <alignment vertical="center"/>
    </xf>
    <xf numFmtId="0" fontId="0" fillId="0" borderId="0" xfId="0" applyBorder="1" applyAlignment="1">
      <alignment vertical="center"/>
    </xf>
    <xf numFmtId="166" fontId="0" fillId="0" borderId="14" xfId="0" applyNumberFormat="1" applyBorder="1" applyAlignment="1">
      <alignment vertical="center"/>
    </xf>
    <xf numFmtId="166" fontId="0" fillId="0" borderId="13" xfId="0" applyNumberFormat="1" applyBorder="1" applyAlignment="1">
      <alignment vertical="center"/>
    </xf>
    <xf numFmtId="166" fontId="3" fillId="0" borderId="16" xfId="2" applyNumberFormat="1" applyFont="1" applyFill="1" applyBorder="1" applyAlignment="1" applyProtection="1">
      <alignment horizontal="center" vertical="center"/>
    </xf>
    <xf numFmtId="0" fontId="6" fillId="0" borderId="13" xfId="2" applyFont="1" applyBorder="1" applyAlignment="1" applyProtection="1">
      <alignment vertical="center"/>
    </xf>
    <xf numFmtId="0" fontId="0" fillId="0" borderId="14" xfId="0" applyBorder="1" applyAlignment="1">
      <alignment vertical="center"/>
    </xf>
    <xf numFmtId="0" fontId="0" fillId="0" borderId="17" xfId="0" applyBorder="1" applyAlignment="1">
      <alignment vertical="center"/>
    </xf>
    <xf numFmtId="0" fontId="0" fillId="0" borderId="18" xfId="0" applyBorder="1" applyAlignment="1">
      <alignment vertical="center"/>
    </xf>
    <xf numFmtId="166" fontId="0" fillId="0" borderId="18" xfId="0" applyNumberFormat="1" applyBorder="1" applyAlignment="1">
      <alignment vertical="center"/>
    </xf>
    <xf numFmtId="166" fontId="0" fillId="0" borderId="22" xfId="0" applyNumberFormat="1" applyBorder="1" applyAlignment="1">
      <alignment vertical="center"/>
    </xf>
    <xf numFmtId="0" fontId="10" fillId="5" borderId="2" xfId="2" applyNumberFormat="1" applyFont="1" applyFill="1" applyBorder="1" applyAlignment="1">
      <alignment vertical="center"/>
    </xf>
    <xf numFmtId="0" fontId="0" fillId="0" borderId="0" xfId="0" applyNumberFormat="1" applyAlignment="1">
      <alignment horizontal="center" vertical="center"/>
    </xf>
    <xf numFmtId="0" fontId="3" fillId="6" borderId="2" xfId="0" applyNumberFormat="1" applyFont="1" applyFill="1" applyBorder="1" applyAlignment="1" applyProtection="1">
      <alignment vertical="center"/>
    </xf>
    <xf numFmtId="0" fontId="7" fillId="0" borderId="0" xfId="0" applyNumberFormat="1" applyFont="1" applyAlignment="1">
      <alignment horizontal="center" vertical="center" wrapText="1"/>
    </xf>
    <xf numFmtId="0" fontId="3" fillId="0" borderId="1" xfId="2" applyNumberFormat="1" applyFont="1" applyFill="1" applyBorder="1" applyAlignment="1" applyProtection="1">
      <alignment vertical="center"/>
    </xf>
    <xf numFmtId="0" fontId="11" fillId="8" borderId="7" xfId="2" applyNumberFormat="1" applyFont="1" applyFill="1" applyBorder="1" applyAlignment="1" applyProtection="1">
      <alignment vertical="center"/>
    </xf>
    <xf numFmtId="167" fontId="10" fillId="5" borderId="0" xfId="2" applyNumberFormat="1" applyFont="1" applyFill="1" applyBorder="1" applyAlignment="1">
      <alignment vertical="center"/>
    </xf>
    <xf numFmtId="164" fontId="3" fillId="6" borderId="0" xfId="0" applyNumberFormat="1" applyFont="1" applyFill="1" applyBorder="1" applyAlignment="1" applyProtection="1">
      <alignment vertical="center"/>
    </xf>
    <xf numFmtId="0" fontId="0" fillId="9" borderId="0" xfId="0" applyFont="1" applyFill="1" applyBorder="1"/>
    <xf numFmtId="0" fontId="0" fillId="10" borderId="0" xfId="0" applyFont="1" applyFill="1" applyBorder="1"/>
    <xf numFmtId="167" fontId="18" fillId="11" borderId="0" xfId="2" applyNumberFormat="1" applyFont="1" applyFill="1" applyBorder="1" applyAlignment="1">
      <alignment vertical="center"/>
    </xf>
    <xf numFmtId="164" fontId="3" fillId="12" borderId="0" xfId="0" applyNumberFormat="1" applyFont="1" applyFill="1" applyBorder="1" applyAlignment="1" applyProtection="1">
      <alignment vertical="center"/>
    </xf>
    <xf numFmtId="0" fontId="0" fillId="10" borderId="0" xfId="0" applyFont="1" applyFill="1" applyBorder="1" applyAlignment="1">
      <alignment vertical="center"/>
    </xf>
    <xf numFmtId="0" fontId="0" fillId="0" borderId="0" xfId="0" applyBorder="1" applyAlignment="1">
      <alignment horizontal="center" vertical="center"/>
    </xf>
    <xf numFmtId="164" fontId="1" fillId="9" borderId="0" xfId="2" applyNumberFormat="1" applyFont="1" applyFill="1" applyBorder="1" applyAlignment="1" applyProtection="1">
      <alignment vertical="center"/>
    </xf>
    <xf numFmtId="167" fontId="10" fillId="11" borderId="0" xfId="2" applyNumberFormat="1" applyFont="1" applyFill="1" applyBorder="1" applyAlignment="1">
      <alignment vertical="center"/>
    </xf>
    <xf numFmtId="0" fontId="0" fillId="10" borderId="0" xfId="0" applyFill="1" applyBorder="1" applyAlignment="1">
      <alignment horizontal="center" vertical="center"/>
    </xf>
    <xf numFmtId="0" fontId="0" fillId="10" borderId="0" xfId="0" applyFill="1" applyBorder="1" applyAlignment="1">
      <alignment vertical="center"/>
    </xf>
    <xf numFmtId="0" fontId="3" fillId="10" borderId="1" xfId="2" applyNumberFormat="1" applyFont="1" applyFill="1" applyBorder="1" applyAlignment="1" applyProtection="1">
      <alignment vertical="center"/>
    </xf>
    <xf numFmtId="165" fontId="2" fillId="8" borderId="7" xfId="2" applyNumberFormat="1" applyFont="1" applyFill="1" applyBorder="1" applyAlignment="1" applyProtection="1">
      <alignment horizontal="left" vertical="center"/>
    </xf>
    <xf numFmtId="0" fontId="0" fillId="14" borderId="0" xfId="0" applyFill="1"/>
    <xf numFmtId="0" fontId="0" fillId="0" borderId="0" xfId="0" applyNumberFormat="1" applyAlignment="1">
      <alignment vertical="center"/>
    </xf>
    <xf numFmtId="0" fontId="0" fillId="4" borderId="0" xfId="0" applyFill="1" applyAlignment="1">
      <alignment vertical="center"/>
    </xf>
    <xf numFmtId="0" fontId="0" fillId="4" borderId="0" xfId="0" applyNumberFormat="1" applyFill="1" applyAlignment="1">
      <alignment vertical="center"/>
    </xf>
    <xf numFmtId="0" fontId="0" fillId="9" borderId="0" xfId="0" applyFill="1" applyBorder="1" applyAlignment="1">
      <alignment vertical="center"/>
    </xf>
    <xf numFmtId="0" fontId="0" fillId="4" borderId="0" xfId="0" applyFill="1" applyBorder="1" applyAlignment="1">
      <alignment vertical="center"/>
    </xf>
    <xf numFmtId="0" fontId="0" fillId="14" borderId="0" xfId="0" applyFill="1" applyAlignment="1">
      <alignment vertical="center"/>
    </xf>
    <xf numFmtId="166" fontId="4" fillId="3" borderId="1" xfId="2" applyNumberFormat="1" applyFont="1" applyFill="1" applyBorder="1" applyAlignment="1">
      <alignment horizontal="left" vertical="center"/>
    </xf>
    <xf numFmtId="166" fontId="0" fillId="0" borderId="0" xfId="0" applyNumberFormat="1" applyAlignment="1">
      <alignment vertical="center"/>
    </xf>
    <xf numFmtId="0" fontId="12" fillId="0" borderId="0" xfId="0" applyFont="1" applyAlignment="1">
      <alignment vertical="center"/>
    </xf>
    <xf numFmtId="0" fontId="13" fillId="0" borderId="0" xfId="0" applyFont="1" applyAlignment="1">
      <alignment vertical="center"/>
    </xf>
    <xf numFmtId="0" fontId="0" fillId="0" borderId="0" xfId="0" applyFont="1" applyAlignment="1">
      <alignment vertical="center"/>
    </xf>
    <xf numFmtId="0" fontId="0" fillId="10" borderId="0" xfId="0" applyFont="1" applyFill="1" applyAlignment="1">
      <alignment vertical="center"/>
    </xf>
    <xf numFmtId="0" fontId="0" fillId="0" borderId="0" xfId="0" applyFont="1" applyFill="1" applyAlignment="1">
      <alignment vertical="center"/>
    </xf>
    <xf numFmtId="0" fontId="17" fillId="0" borderId="0" xfId="0" applyFont="1" applyAlignment="1">
      <alignment vertical="center"/>
    </xf>
    <xf numFmtId="0" fontId="7" fillId="10" borderId="0" xfId="0" applyFont="1" applyFill="1" applyAlignment="1">
      <alignment vertical="center"/>
    </xf>
    <xf numFmtId="166" fontId="4" fillId="12" borderId="0" xfId="2" applyNumberFormat="1" applyFont="1" applyFill="1" applyBorder="1" applyAlignment="1">
      <alignment horizontal="left" vertical="center"/>
    </xf>
    <xf numFmtId="166" fontId="4" fillId="13" borderId="1" xfId="3" applyNumberFormat="1" applyFont="1" applyFill="1" applyBorder="1" applyAlignment="1">
      <alignment horizontal="right" vertical="center"/>
    </xf>
    <xf numFmtId="0" fontId="0" fillId="0" borderId="0" xfId="0" applyFont="1" applyAlignment="1">
      <alignment horizontal="center" vertical="center"/>
    </xf>
    <xf numFmtId="0" fontId="0" fillId="0" borderId="0" xfId="0" applyNumberFormat="1" applyFont="1" applyAlignment="1">
      <alignment vertical="center"/>
    </xf>
    <xf numFmtId="0" fontId="0" fillId="0" borderId="0" xfId="0" applyFont="1" applyBorder="1" applyAlignment="1">
      <alignment vertical="center"/>
    </xf>
    <xf numFmtId="166" fontId="3" fillId="0" borderId="23" xfId="2" applyNumberFormat="1" applyFont="1" applyFill="1" applyBorder="1" applyAlignment="1" applyProtection="1">
      <alignment vertical="center"/>
    </xf>
    <xf numFmtId="0" fontId="19" fillId="10" borderId="1" xfId="2" applyNumberFormat="1" applyFont="1" applyFill="1" applyBorder="1" applyAlignment="1" applyProtection="1">
      <alignment vertical="center"/>
    </xf>
    <xf numFmtId="0" fontId="7" fillId="10" borderId="0" xfId="0" applyFont="1" applyFill="1" applyAlignment="1">
      <alignment horizontal="center" vertical="center" wrapText="1"/>
    </xf>
    <xf numFmtId="166" fontId="4" fillId="13" borderId="1" xfId="2" applyNumberFormat="1" applyFont="1" applyFill="1" applyBorder="1" applyAlignment="1">
      <alignment horizontal="center" vertical="center"/>
    </xf>
    <xf numFmtId="0" fontId="0" fillId="10" borderId="0" xfId="0" applyFill="1" applyAlignment="1">
      <alignment horizontal="center" vertical="center"/>
    </xf>
    <xf numFmtId="0" fontId="0" fillId="10" borderId="0" xfId="0" applyFont="1" applyFill="1" applyAlignment="1">
      <alignment horizontal="center" vertical="center"/>
    </xf>
    <xf numFmtId="0" fontId="12" fillId="0" borderId="0" xfId="0" applyFont="1" applyBorder="1" applyAlignment="1">
      <alignment horizontal="left" vertical="center" wrapText="1"/>
    </xf>
    <xf numFmtId="0" fontId="12" fillId="10" borderId="0" xfId="0" applyFont="1" applyFill="1" applyBorder="1" applyAlignment="1">
      <alignment horizontal="left" vertical="center" wrapText="1"/>
    </xf>
  </cellXfs>
  <cellStyles count="4">
    <cellStyle name="Monétaire" xfId="3" builtinId="4"/>
    <cellStyle name="Normal" xfId="0" builtinId="0"/>
    <cellStyle name="Pourcentage" xfId="1" builtinId="5"/>
    <cellStyle name="TableStyleLight1" xfId="2"/>
  </cellStyles>
  <dxfs count="6">
    <dxf>
      <alignment horizontal="general" vertical="bottom" textRotation="0" wrapText="0" indent="0" shrinkToFit="0"/>
    </dxf>
    <dxf>
      <alignment horizontal="general" vertical="bottom" textRotation="0" wrapText="0" indent="0" shrinkToFit="0"/>
    </dxf>
    <dxf>
      <alignment horizontal="general" vertical="bottom" textRotation="0" wrapText="0" indent="0" shrinkToFit="0"/>
    </dxf>
    <dxf>
      <alignment horizontal="general" vertical="bottom" textRotation="0" wrapText="0" indent="0" shrinkToFit="0"/>
    </dxf>
    <dxf>
      <alignment horizontal="general" vertical="bottom" textRotation="0" wrapText="0" indent="0" shrinkToFit="0"/>
    </dxf>
    <dxf>
      <alignment horizontal="general" vertical="bottom" textRotation="0" wrapText="0" indent="0" shrinkToFit="0"/>
    </dxf>
  </dxfs>
  <tableStyles count="0" defaultTableStyle="TableStyleMedium2" defaultPivotStyle="PivotStyleLight16"/>
  <colors>
    <indexedColors>
      <rgbColor rgb="FF000000"/>
      <rgbColor rgb="FFFFFFFF"/>
      <rgbColor rgb="FFFF0000"/>
      <rgbColor rgb="FF00FF00"/>
      <rgbColor rgb="FF0000FF"/>
      <rgbColor rgb="FFFFF066"/>
      <rgbColor rgb="FFFF00FF"/>
      <rgbColor rgb="FF00FFFF"/>
      <rgbColor rgb="FFC00000"/>
      <rgbColor rgb="FF008000"/>
      <rgbColor rgb="FF000080"/>
      <rgbColor rgb="FF646464"/>
      <rgbColor rgb="FF800080"/>
      <rgbColor rgb="FF008080"/>
      <rgbColor rgb="FFC0C0C0"/>
      <rgbColor rgb="FF808080"/>
      <rgbColor rgb="FF999999"/>
      <rgbColor rgb="FF993366"/>
      <rgbColor rgb="FFFFFACC"/>
      <rgbColor rgb="FFF2F2F2"/>
      <rgbColor rgb="FF660066"/>
      <rgbColor rgb="FFFF8080"/>
      <rgbColor rgb="FF0070C0"/>
      <rgbColor rgb="FFC1C1C1"/>
      <rgbColor rgb="FF000080"/>
      <rgbColor rgb="FFFF00FF"/>
      <rgbColor rgb="FFFFFF00"/>
      <rgbColor rgb="FF00FFFF"/>
      <rgbColor rgb="FF800080"/>
      <rgbColor rgb="FF800000"/>
      <rgbColor rgb="FF008080"/>
      <rgbColor rgb="FF0000FF"/>
      <rgbColor rgb="FF00CCFF"/>
      <rgbColor rgb="FFF6F6F6"/>
      <rgbColor rgb="FFFFF599"/>
      <rgbColor rgb="FFFFFF99"/>
      <rgbColor rgb="FFBFBB99"/>
      <rgbColor rgb="FFFF99CC"/>
      <rgbColor rgb="FFCC99FF"/>
      <rgbColor rgb="FFFFF499"/>
      <rgbColor rgb="FF4367C5"/>
      <rgbColor rgb="FF33CCCC"/>
      <rgbColor rgb="FF99CC00"/>
      <rgbColor rgb="FFFFCC00"/>
      <rgbColor rgb="FFFF9900"/>
      <rgbColor rgb="FFFF6600"/>
      <rgbColor rgb="FF666699"/>
      <rgbColor rgb="FF969696"/>
      <rgbColor rgb="FF003366"/>
      <rgbColor rgb="FF7F7E82"/>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646464"/>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H1048573"/>
  <sheetViews>
    <sheetView showGridLines="0" view="pageBreakPreview" zoomScale="85" zoomScaleNormal="85" zoomScaleSheetLayoutView="85" workbookViewId="0">
      <selection activeCell="F12" sqref="F12"/>
    </sheetView>
  </sheetViews>
  <sheetFormatPr baseColWidth="10" defaultColWidth="9.21875" defaultRowHeight="13.2" x14ac:dyDescent="0.25"/>
  <cols>
    <col min="1" max="3" width="5.77734375"/>
    <col min="4" max="4" width="32.77734375"/>
    <col min="5" max="5" width="19.77734375"/>
    <col min="6" max="6" width="22.77734375"/>
    <col min="7" max="7" width="14.77734375"/>
    <col min="8" max="8" width="13.21875"/>
  </cols>
  <sheetData>
    <row r="1" spans="1:8" ht="19.8" x14ac:dyDescent="0.25">
      <c r="A1" s="2" t="str">
        <f ca="1">UPPER(MID(CELL("filename",A1),FIND("[",CELL("filename",A1))+1,FIND("]",CELL("filename",A1))-FIND("[",CELL("filename",A1))-5))</f>
        <v>ANNEXE 3 - DOC7_CADRE FINANCIER.</v>
      </c>
      <c r="B1" s="3"/>
      <c r="C1" s="3"/>
      <c r="D1" s="3"/>
      <c r="E1" s="3"/>
      <c r="F1" s="3"/>
      <c r="G1" s="3"/>
      <c r="H1" s="3"/>
    </row>
    <row r="2" spans="1:8" ht="19.8" x14ac:dyDescent="0.25">
      <c r="A2" s="2" t="str">
        <f ca="1">UPPER(MID(CELL("filename",A3),FIND("]",CELL("filename",A3))+1,LEN(CELL("filename",A3))))</f>
        <v>LÉGENDE</v>
      </c>
      <c r="B2" s="3"/>
      <c r="C2" s="3"/>
      <c r="D2" s="3"/>
      <c r="E2" s="3"/>
      <c r="F2" s="3"/>
      <c r="G2" s="3"/>
      <c r="H2" s="3"/>
    </row>
    <row r="3" spans="1:8" ht="19.8" x14ac:dyDescent="0.25">
      <c r="A3" s="2" t="s">
        <v>143</v>
      </c>
      <c r="B3" s="3"/>
      <c r="C3" s="3"/>
      <c r="D3" s="3"/>
      <c r="E3" s="3"/>
      <c r="F3" s="3"/>
      <c r="G3" s="3"/>
      <c r="H3" s="3"/>
    </row>
    <row r="4" spans="1:8" x14ac:dyDescent="0.25">
      <c r="A4" s="3"/>
      <c r="B4" s="3"/>
      <c r="C4" s="3"/>
      <c r="D4" s="3"/>
      <c r="E4" s="3"/>
      <c r="F4" s="3"/>
      <c r="G4" s="3"/>
      <c r="H4" s="3"/>
    </row>
    <row r="5" spans="1:8" x14ac:dyDescent="0.25">
      <c r="A5" s="3"/>
      <c r="B5" s="3"/>
      <c r="C5" s="3"/>
      <c r="D5" s="3"/>
      <c r="E5" s="3"/>
      <c r="F5" s="4"/>
      <c r="G5" s="3"/>
      <c r="H5" s="5"/>
    </row>
    <row r="7" spans="1:8" ht="16.2" x14ac:dyDescent="0.25">
      <c r="A7" s="6">
        <f>Header1</f>
        <v>1</v>
      </c>
      <c r="B7" s="7" t="s">
        <v>0</v>
      </c>
      <c r="C7" s="7"/>
      <c r="D7" s="7"/>
      <c r="E7" s="7"/>
      <c r="F7" s="7"/>
      <c r="G7" s="7"/>
      <c r="H7" s="7"/>
    </row>
    <row r="9" spans="1:8" ht="15" customHeight="1" x14ac:dyDescent="0.25">
      <c r="A9" s="8"/>
      <c r="B9" s="8" t="str">
        <f>Header2</f>
        <v>1.1</v>
      </c>
      <c r="C9" s="8" t="s">
        <v>1</v>
      </c>
      <c r="D9" s="8"/>
      <c r="E9" s="9"/>
      <c r="F9" s="10"/>
      <c r="G9" s="10"/>
      <c r="H9" s="10"/>
    </row>
    <row r="11" spans="1:8" x14ac:dyDescent="0.25">
      <c r="D11" s="11" t="s">
        <v>2</v>
      </c>
      <c r="F11" s="12" t="s">
        <v>3</v>
      </c>
    </row>
    <row r="12" spans="1:8" x14ac:dyDescent="0.25">
      <c r="F12" s="13"/>
    </row>
    <row r="13" spans="1:8" x14ac:dyDescent="0.25">
      <c r="D13" t="s">
        <v>4</v>
      </c>
      <c r="F13" s="14" t="s">
        <v>3</v>
      </c>
    </row>
    <row r="14" spans="1:8" x14ac:dyDescent="0.25">
      <c r="F14" s="13"/>
    </row>
    <row r="15" spans="1:8" x14ac:dyDescent="0.25">
      <c r="D15" t="s">
        <v>5</v>
      </c>
      <c r="F15" s="15">
        <v>0</v>
      </c>
    </row>
    <row r="18" spans="1:8" ht="15" customHeight="1" x14ac:dyDescent="0.25">
      <c r="A18" s="8"/>
      <c r="B18" s="8" t="str">
        <f>Header2</f>
        <v>1.2</v>
      </c>
      <c r="C18" s="8" t="s">
        <v>6</v>
      </c>
      <c r="D18" s="8"/>
      <c r="E18" s="9"/>
      <c r="F18" s="10"/>
      <c r="G18" s="10"/>
      <c r="H18" s="10"/>
    </row>
    <row r="20" spans="1:8" x14ac:dyDescent="0.25">
      <c r="D20" s="16" t="s">
        <v>7</v>
      </c>
      <c r="E20" s="16"/>
      <c r="F20" s="17"/>
    </row>
    <row r="21" spans="1:8" x14ac:dyDescent="0.25">
      <c r="D21" s="16"/>
      <c r="E21" s="16"/>
      <c r="F21" s="16"/>
    </row>
    <row r="22" spans="1:8" x14ac:dyDescent="0.25">
      <c r="D22" s="16" t="s">
        <v>8</v>
      </c>
      <c r="E22" s="16"/>
      <c r="F22" s="18"/>
    </row>
    <row r="23" spans="1:8" x14ac:dyDescent="0.25">
      <c r="D23" s="16"/>
      <c r="E23" s="16"/>
      <c r="F23" s="16"/>
    </row>
    <row r="24" spans="1:8" ht="16.2" x14ac:dyDescent="0.25">
      <c r="A24" s="6">
        <f>Header1</f>
        <v>2</v>
      </c>
      <c r="B24" s="7" t="s">
        <v>9</v>
      </c>
      <c r="C24" s="7"/>
      <c r="D24" s="7"/>
      <c r="E24" s="7"/>
      <c r="F24" s="7"/>
      <c r="G24" s="7"/>
      <c r="H24" s="7"/>
    </row>
    <row r="1048573" hidden="1" x14ac:dyDescent="0.25"/>
  </sheetData>
  <conditionalFormatting sqref="H5">
    <cfRule type="expression" dxfId="5" priority="2">
      <formula>H$6=1</formula>
    </cfRule>
    <cfRule type="expression" dxfId="4" priority="3">
      <formula>H$6=3</formula>
    </cfRule>
    <cfRule type="expression" dxfId="3" priority="4">
      <formula>OR(H$6=2,H$6=4)=1</formula>
    </cfRule>
  </conditionalFormatting>
  <pageMargins left="0.7" right="0.7" top="0.75" bottom="0.75" header="0.51180555555555496" footer="0.51180555555555496"/>
  <pageSetup paperSize="9" scale="74"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ACC"/>
    <pageSetUpPr fitToPage="1"/>
  </sheetPr>
  <dimension ref="A1:U174"/>
  <sheetViews>
    <sheetView showGridLines="0" tabSelected="1" view="pageBreakPreview" zoomScale="55" zoomScaleNormal="85" zoomScaleSheetLayoutView="55" workbookViewId="0">
      <pane ySplit="5" topLeftCell="A132" activePane="bottomLeft" state="frozen"/>
      <selection pane="bottomLeft" activeCell="A3" sqref="A3"/>
    </sheetView>
  </sheetViews>
  <sheetFormatPr baseColWidth="10" defaultColWidth="15.77734375" defaultRowHeight="13.2" x14ac:dyDescent="0.25"/>
  <cols>
    <col min="1" max="2" width="5.77734375" style="37" customWidth="1"/>
    <col min="3" max="3" width="10.77734375" style="37" customWidth="1"/>
    <col min="4" max="4" width="5.77734375" style="37" customWidth="1"/>
    <col min="5" max="5" width="21.21875" style="37" customWidth="1"/>
    <col min="6" max="6" width="20.77734375" style="37" customWidth="1"/>
    <col min="7" max="8" width="15.77734375" style="37"/>
    <col min="9" max="9" width="3.77734375" style="37" customWidth="1"/>
    <col min="10" max="10" width="15.77734375" style="37"/>
    <col min="11" max="11" width="3.77734375" style="37" customWidth="1"/>
    <col min="12" max="12" width="15.77734375" style="37"/>
    <col min="13" max="13" width="15.44140625" style="37" customWidth="1"/>
    <col min="14" max="16" width="15.77734375" style="37"/>
    <col min="17" max="17" width="3.77734375" style="37" customWidth="1"/>
    <col min="18" max="18" width="32.21875" style="98" customWidth="1"/>
    <col min="19" max="19" width="3.77734375" style="37" customWidth="1"/>
    <col min="20" max="21" width="15.77734375" style="94"/>
    <col min="22" max="16384" width="15.77734375" style="67"/>
  </cols>
  <sheetData>
    <row r="1" spans="1:21" s="102" customFormat="1" ht="19.8" x14ac:dyDescent="0.25">
      <c r="A1" s="2" t="str">
        <f ca="1">UPPER(MID(CELL("filename",A1),FIND("[",CELL("filename",A1))+1,FIND("]",CELL("filename",A1))-FIND("[",CELL("filename",A1))-5))</f>
        <v>ANNEXE 3 - DOC7_CADRE FINANCIER.</v>
      </c>
      <c r="B1" s="99"/>
      <c r="C1" s="99"/>
      <c r="D1" s="99"/>
      <c r="E1" s="99"/>
      <c r="F1" s="99"/>
      <c r="G1" s="99"/>
      <c r="H1" s="99"/>
      <c r="I1" s="99"/>
      <c r="J1" s="99"/>
      <c r="K1" s="99"/>
      <c r="L1" s="99"/>
      <c r="M1" s="99"/>
      <c r="N1" s="99"/>
      <c r="O1" s="99"/>
      <c r="P1" s="99"/>
      <c r="Q1" s="99"/>
      <c r="R1" s="100"/>
      <c r="S1" s="99"/>
      <c r="T1" s="101"/>
      <c r="U1" s="101"/>
    </row>
    <row r="2" spans="1:21" s="102" customFormat="1" ht="19.8" x14ac:dyDescent="0.25">
      <c r="A2" s="2" t="str">
        <f ca="1">UPPER(MID(CELL("filename",A3),FIND("]",CELL("filename",A3))+1,LEN(CELL("filename",A3))))</f>
        <v>BILAN D'OPÉRATION</v>
      </c>
      <c r="B2" s="99"/>
      <c r="C2" s="99"/>
      <c r="D2" s="99"/>
      <c r="E2" s="99"/>
      <c r="F2" s="99"/>
      <c r="G2" s="99"/>
      <c r="H2" s="99"/>
      <c r="I2" s="99"/>
      <c r="J2" s="99"/>
      <c r="K2" s="99"/>
      <c r="L2" s="99"/>
      <c r="M2" s="99"/>
      <c r="N2" s="99"/>
      <c r="O2" s="99"/>
      <c r="P2" s="99"/>
      <c r="Q2" s="99"/>
      <c r="R2" s="100"/>
      <c r="S2" s="99"/>
      <c r="T2" s="101"/>
      <c r="U2" s="101"/>
    </row>
    <row r="3" spans="1:21" s="102" customFormat="1" ht="19.8" x14ac:dyDescent="0.25">
      <c r="A3" s="2" t="s">
        <v>143</v>
      </c>
      <c r="B3" s="99"/>
      <c r="C3" s="99"/>
      <c r="D3" s="99"/>
      <c r="E3" s="99"/>
      <c r="F3" s="99"/>
      <c r="G3" s="99"/>
      <c r="H3" s="99"/>
      <c r="I3" s="99"/>
      <c r="J3" s="99"/>
      <c r="K3" s="99"/>
      <c r="L3" s="99"/>
      <c r="M3" s="99"/>
      <c r="N3" s="99"/>
      <c r="O3" s="99"/>
      <c r="P3" s="99"/>
      <c r="Q3" s="99"/>
      <c r="R3" s="100"/>
      <c r="S3" s="99"/>
      <c r="T3" s="101"/>
      <c r="U3" s="101"/>
    </row>
    <row r="4" spans="1:21" s="102" customFormat="1" x14ac:dyDescent="0.25">
      <c r="A4" s="103"/>
      <c r="B4" s="99"/>
      <c r="C4" s="99"/>
      <c r="D4" s="99"/>
      <c r="E4" s="99"/>
      <c r="F4" s="99"/>
      <c r="G4" s="99"/>
      <c r="H4" s="99"/>
      <c r="I4" s="99"/>
      <c r="J4" s="99"/>
      <c r="K4" s="99"/>
      <c r="L4" s="99"/>
      <c r="M4" s="99"/>
      <c r="N4" s="99"/>
      <c r="O4" s="99"/>
      <c r="P4" s="99"/>
      <c r="Q4" s="99"/>
      <c r="R4" s="100"/>
      <c r="S4" s="99"/>
      <c r="T4" s="101"/>
      <c r="U4" s="101"/>
    </row>
    <row r="5" spans="1:21" x14ac:dyDescent="0.25">
      <c r="A5" s="103"/>
      <c r="B5" s="99"/>
      <c r="C5" s="99"/>
      <c r="D5" s="99"/>
      <c r="E5" s="99"/>
      <c r="F5" s="4"/>
      <c r="G5" s="99"/>
      <c r="H5" s="5"/>
      <c r="I5" s="5"/>
      <c r="J5" s="5"/>
      <c r="K5" s="5"/>
      <c r="L5" s="5"/>
      <c r="M5" s="5"/>
      <c r="N5" s="5"/>
      <c r="O5" s="5"/>
      <c r="P5" s="5"/>
      <c r="Q5" s="5"/>
      <c r="R5" s="1"/>
      <c r="S5" s="5"/>
      <c r="T5" s="91"/>
      <c r="U5" s="91"/>
    </row>
    <row r="8" spans="1:21" s="83" customFormat="1" ht="16.2" x14ac:dyDescent="0.25">
      <c r="A8" s="6">
        <f>Header1</f>
        <v>1</v>
      </c>
      <c r="B8" s="7" t="s">
        <v>10</v>
      </c>
      <c r="C8" s="7"/>
      <c r="D8" s="7"/>
      <c r="E8" s="7"/>
      <c r="F8" s="7"/>
      <c r="G8" s="7"/>
      <c r="H8" s="7"/>
      <c r="I8" s="7"/>
      <c r="J8" s="7"/>
      <c r="K8" s="7"/>
      <c r="L8" s="7"/>
      <c r="M8" s="7"/>
      <c r="N8" s="7"/>
      <c r="O8" s="7"/>
      <c r="P8" s="7"/>
      <c r="Q8" s="7"/>
      <c r="R8" s="77"/>
      <c r="S8" s="7"/>
      <c r="T8" s="92"/>
      <c r="U8" s="92"/>
    </row>
    <row r="10" spans="1:21" ht="114" customHeight="1" x14ac:dyDescent="0.25">
      <c r="D10" s="124" t="s">
        <v>11</v>
      </c>
      <c r="E10" s="124"/>
      <c r="F10" s="124"/>
      <c r="G10" s="124"/>
      <c r="H10" s="124"/>
      <c r="I10" s="124"/>
      <c r="J10" s="124"/>
      <c r="K10" s="124"/>
      <c r="L10" s="124"/>
      <c r="M10" s="124"/>
      <c r="O10" s="19"/>
    </row>
    <row r="11" spans="1:21" ht="39.6" x14ac:dyDescent="0.25">
      <c r="C11" s="20" t="s">
        <v>12</v>
      </c>
      <c r="H11" s="26" t="s">
        <v>13</v>
      </c>
      <c r="I11" s="26"/>
      <c r="J11" s="26" t="s">
        <v>14</v>
      </c>
      <c r="K11" s="26"/>
      <c r="L11" s="21" t="s">
        <v>15</v>
      </c>
      <c r="M11" s="21" t="s">
        <v>16</v>
      </c>
      <c r="N11" s="21" t="s">
        <v>17</v>
      </c>
      <c r="O11" s="21" t="s">
        <v>18</v>
      </c>
    </row>
    <row r="12" spans="1:21" x14ac:dyDescent="0.25">
      <c r="D12" s="20" t="s">
        <v>19</v>
      </c>
    </row>
    <row r="13" spans="1:21" x14ac:dyDescent="0.25">
      <c r="E13" s="104" t="s">
        <v>20</v>
      </c>
      <c r="F13" s="36" t="s">
        <v>21</v>
      </c>
      <c r="G13" s="23" t="s">
        <v>22</v>
      </c>
      <c r="H13" s="104"/>
      <c r="J13" s="104"/>
      <c r="L13" s="104"/>
      <c r="M13" s="104"/>
      <c r="N13" s="104"/>
      <c r="O13" s="104"/>
    </row>
    <row r="14" spans="1:21" x14ac:dyDescent="0.25">
      <c r="E14" s="104" t="s">
        <v>23</v>
      </c>
      <c r="F14" s="36" t="s">
        <v>21</v>
      </c>
      <c r="G14" s="23" t="s">
        <v>22</v>
      </c>
      <c r="H14" s="104"/>
      <c r="J14" s="104"/>
      <c r="L14" s="104"/>
      <c r="M14" s="104"/>
      <c r="N14" s="104"/>
      <c r="O14" s="104"/>
    </row>
    <row r="15" spans="1:21" x14ac:dyDescent="0.25">
      <c r="E15" s="104" t="s">
        <v>24</v>
      </c>
      <c r="F15" s="36" t="s">
        <v>21</v>
      </c>
      <c r="G15" s="23" t="s">
        <v>22</v>
      </c>
      <c r="H15" s="104"/>
      <c r="J15" s="104"/>
      <c r="L15" s="104"/>
      <c r="M15" s="104"/>
      <c r="N15" s="104"/>
      <c r="O15" s="104"/>
    </row>
    <row r="16" spans="1:21" x14ac:dyDescent="0.25">
      <c r="E16" s="104" t="s">
        <v>25</v>
      </c>
      <c r="F16" s="36" t="s">
        <v>21</v>
      </c>
      <c r="G16" s="23" t="s">
        <v>22</v>
      </c>
      <c r="H16" s="104"/>
      <c r="J16" s="104"/>
      <c r="L16" s="104"/>
      <c r="M16" s="104"/>
      <c r="N16" s="104"/>
      <c r="O16" s="104"/>
    </row>
    <row r="17" spans="4:15" ht="14.4" x14ac:dyDescent="0.25">
      <c r="E17" s="44" t="s">
        <v>26</v>
      </c>
    </row>
    <row r="18" spans="4:15" ht="14.4" x14ac:dyDescent="0.25">
      <c r="E18" s="44"/>
    </row>
    <row r="19" spans="4:15" x14ac:dyDescent="0.25">
      <c r="D19" s="20" t="s">
        <v>132</v>
      </c>
    </row>
    <row r="20" spans="4:15" x14ac:dyDescent="0.25">
      <c r="E20" s="104" t="s">
        <v>133</v>
      </c>
      <c r="F20" s="36" t="s">
        <v>21</v>
      </c>
      <c r="G20" s="23" t="s">
        <v>22</v>
      </c>
      <c r="H20" s="104"/>
      <c r="J20" s="104"/>
      <c r="L20" s="104"/>
      <c r="M20" s="104"/>
      <c r="N20" s="104"/>
      <c r="O20" s="104"/>
    </row>
    <row r="21" spans="4:15" x14ac:dyDescent="0.25">
      <c r="E21" s="104" t="s">
        <v>134</v>
      </c>
      <c r="F21" s="36" t="s">
        <v>21</v>
      </c>
      <c r="G21" s="23" t="s">
        <v>22</v>
      </c>
      <c r="H21" s="104"/>
      <c r="J21" s="104"/>
      <c r="L21" s="104"/>
      <c r="M21" s="104"/>
      <c r="N21" s="104"/>
      <c r="O21" s="104"/>
    </row>
    <row r="22" spans="4:15" x14ac:dyDescent="0.25">
      <c r="E22" s="104" t="s">
        <v>135</v>
      </c>
      <c r="F22" s="36" t="s">
        <v>21</v>
      </c>
      <c r="G22" s="23" t="s">
        <v>22</v>
      </c>
      <c r="H22" s="104"/>
      <c r="J22" s="104"/>
      <c r="L22" s="104"/>
      <c r="M22" s="104"/>
      <c r="N22" s="104"/>
      <c r="O22" s="104"/>
    </row>
    <row r="23" spans="4:15" x14ac:dyDescent="0.25">
      <c r="E23" s="104" t="s">
        <v>136</v>
      </c>
      <c r="F23" s="36" t="s">
        <v>21</v>
      </c>
      <c r="G23" s="23" t="s">
        <v>22</v>
      </c>
      <c r="H23" s="104"/>
      <c r="J23" s="104"/>
      <c r="L23" s="104"/>
      <c r="M23" s="104"/>
      <c r="N23" s="104"/>
      <c r="O23" s="104"/>
    </row>
    <row r="24" spans="4:15" ht="14.4" x14ac:dyDescent="0.25">
      <c r="E24" s="44" t="s">
        <v>26</v>
      </c>
      <c r="F24" s="105"/>
    </row>
    <row r="25" spans="4:15" ht="14.4" x14ac:dyDescent="0.25">
      <c r="E25" s="44"/>
      <c r="F25" s="105"/>
    </row>
    <row r="26" spans="4:15" x14ac:dyDescent="0.25">
      <c r="D26" s="20" t="s">
        <v>27</v>
      </c>
    </row>
    <row r="27" spans="4:15" x14ac:dyDescent="0.25">
      <c r="E27" s="104" t="s">
        <v>28</v>
      </c>
      <c r="F27" s="36" t="s">
        <v>21</v>
      </c>
      <c r="G27" s="23" t="s">
        <v>22</v>
      </c>
      <c r="H27" s="104"/>
      <c r="J27" s="104"/>
      <c r="L27" s="104"/>
      <c r="M27" s="104"/>
      <c r="N27" s="104"/>
      <c r="O27" s="104"/>
    </row>
    <row r="28" spans="4:15" x14ac:dyDescent="0.25">
      <c r="E28" s="104" t="s">
        <v>29</v>
      </c>
      <c r="F28" s="36" t="s">
        <v>21</v>
      </c>
      <c r="G28" s="23" t="s">
        <v>22</v>
      </c>
      <c r="H28" s="104"/>
      <c r="J28" s="104"/>
      <c r="L28" s="104"/>
      <c r="M28" s="104"/>
      <c r="N28" s="104"/>
      <c r="O28" s="104"/>
    </row>
    <row r="29" spans="4:15" x14ac:dyDescent="0.25">
      <c r="E29" s="104" t="s">
        <v>30</v>
      </c>
      <c r="F29" s="36" t="s">
        <v>21</v>
      </c>
      <c r="G29" s="23" t="s">
        <v>22</v>
      </c>
      <c r="H29" s="104"/>
      <c r="J29" s="104"/>
      <c r="L29" s="104"/>
      <c r="M29" s="104"/>
      <c r="N29" s="104"/>
      <c r="O29" s="104"/>
    </row>
    <row r="30" spans="4:15" x14ac:dyDescent="0.25">
      <c r="E30" s="104" t="s">
        <v>31</v>
      </c>
      <c r="F30" s="36" t="s">
        <v>21</v>
      </c>
      <c r="G30" s="23" t="s">
        <v>22</v>
      </c>
      <c r="H30" s="104"/>
      <c r="J30" s="104"/>
      <c r="L30" s="104"/>
      <c r="M30" s="104"/>
      <c r="N30" s="104"/>
      <c r="O30" s="104"/>
    </row>
    <row r="31" spans="4:15" ht="14.4" x14ac:dyDescent="0.25">
      <c r="E31" s="44" t="s">
        <v>26</v>
      </c>
      <c r="F31" s="105"/>
    </row>
    <row r="32" spans="4:15" ht="14.4" x14ac:dyDescent="0.25">
      <c r="E32" s="44"/>
      <c r="F32" s="105"/>
    </row>
    <row r="33" spans="4:15" x14ac:dyDescent="0.25">
      <c r="D33" s="20" t="s">
        <v>32</v>
      </c>
      <c r="F33" s="105"/>
    </row>
    <row r="34" spans="4:15" x14ac:dyDescent="0.25">
      <c r="E34" s="104" t="s">
        <v>33</v>
      </c>
      <c r="F34" s="36" t="s">
        <v>21</v>
      </c>
      <c r="G34" s="23" t="s">
        <v>22</v>
      </c>
      <c r="H34" s="104"/>
      <c r="J34" s="104"/>
      <c r="L34" s="104"/>
      <c r="M34" s="104"/>
      <c r="N34" s="104"/>
      <c r="O34" s="104"/>
    </row>
    <row r="35" spans="4:15" x14ac:dyDescent="0.25">
      <c r="E35" s="104" t="s">
        <v>34</v>
      </c>
      <c r="F35" s="36" t="s">
        <v>21</v>
      </c>
      <c r="G35" s="23" t="s">
        <v>22</v>
      </c>
      <c r="H35" s="104"/>
      <c r="J35" s="104"/>
      <c r="L35" s="104"/>
      <c r="M35" s="104"/>
      <c r="N35" s="104"/>
      <c r="O35" s="104"/>
    </row>
    <row r="36" spans="4:15" x14ac:dyDescent="0.25">
      <c r="E36" s="104" t="s">
        <v>35</v>
      </c>
      <c r="F36" s="36" t="s">
        <v>21</v>
      </c>
      <c r="G36" s="23" t="s">
        <v>22</v>
      </c>
      <c r="H36" s="104"/>
      <c r="J36" s="104"/>
      <c r="L36" s="104"/>
      <c r="M36" s="104"/>
      <c r="N36" s="104"/>
      <c r="O36" s="104"/>
    </row>
    <row r="37" spans="4:15" x14ac:dyDescent="0.25">
      <c r="E37" s="104" t="s">
        <v>36</v>
      </c>
      <c r="F37" s="36" t="s">
        <v>21</v>
      </c>
      <c r="G37" s="23" t="s">
        <v>22</v>
      </c>
      <c r="H37" s="104"/>
      <c r="J37" s="104"/>
      <c r="L37" s="104"/>
      <c r="M37" s="104"/>
      <c r="N37" s="104"/>
      <c r="O37" s="104"/>
    </row>
    <row r="38" spans="4:15" ht="14.4" x14ac:dyDescent="0.25">
      <c r="E38" s="44" t="s">
        <v>26</v>
      </c>
      <c r="F38" s="105"/>
    </row>
    <row r="39" spans="4:15" ht="14.4" x14ac:dyDescent="0.25">
      <c r="E39" s="44"/>
      <c r="F39" s="105"/>
    </row>
    <row r="40" spans="4:15" x14ac:dyDescent="0.25">
      <c r="D40" s="20" t="s">
        <v>37</v>
      </c>
      <c r="F40" s="105"/>
    </row>
    <row r="41" spans="4:15" x14ac:dyDescent="0.25">
      <c r="E41" s="104" t="s">
        <v>38</v>
      </c>
      <c r="F41" s="36" t="s">
        <v>21</v>
      </c>
      <c r="G41" s="23" t="s">
        <v>22</v>
      </c>
      <c r="H41" s="104"/>
      <c r="J41" s="104"/>
      <c r="L41" s="104"/>
      <c r="M41" s="104"/>
      <c r="N41" s="104"/>
      <c r="O41" s="104"/>
    </row>
    <row r="42" spans="4:15" x14ac:dyDescent="0.25">
      <c r="E42" s="104" t="s">
        <v>39</v>
      </c>
      <c r="F42" s="36" t="s">
        <v>21</v>
      </c>
      <c r="G42" s="23" t="s">
        <v>22</v>
      </c>
      <c r="H42" s="104"/>
      <c r="J42" s="104"/>
      <c r="L42" s="104"/>
      <c r="M42" s="104"/>
      <c r="N42" s="104"/>
      <c r="O42" s="104"/>
    </row>
    <row r="43" spans="4:15" x14ac:dyDescent="0.25">
      <c r="E43" s="104" t="s">
        <v>40</v>
      </c>
      <c r="F43" s="36" t="s">
        <v>21</v>
      </c>
      <c r="G43" s="23" t="s">
        <v>22</v>
      </c>
      <c r="H43" s="104"/>
      <c r="J43" s="104"/>
      <c r="L43" s="104"/>
      <c r="M43" s="104"/>
      <c r="N43" s="104"/>
      <c r="O43" s="104"/>
    </row>
    <row r="44" spans="4:15" x14ac:dyDescent="0.25">
      <c r="E44" s="104" t="s">
        <v>41</v>
      </c>
      <c r="F44" s="36" t="s">
        <v>21</v>
      </c>
      <c r="G44" s="23" t="s">
        <v>22</v>
      </c>
      <c r="H44" s="104"/>
      <c r="J44" s="104"/>
      <c r="L44" s="104"/>
      <c r="M44" s="104"/>
      <c r="N44" s="104"/>
      <c r="O44" s="104"/>
    </row>
    <row r="45" spans="4:15" ht="14.4" x14ac:dyDescent="0.25">
      <c r="E45" s="44" t="s">
        <v>26</v>
      </c>
      <c r="F45" s="105"/>
    </row>
    <row r="47" spans="4:15" x14ac:dyDescent="0.25">
      <c r="D47" s="20" t="s">
        <v>42</v>
      </c>
    </row>
    <row r="48" spans="4:15" x14ac:dyDescent="0.25">
      <c r="E48" s="104" t="s">
        <v>43</v>
      </c>
      <c r="F48" s="36" t="s">
        <v>21</v>
      </c>
      <c r="G48" s="23" t="s">
        <v>22</v>
      </c>
      <c r="H48" s="104"/>
      <c r="J48" s="104"/>
      <c r="L48" s="104"/>
      <c r="M48" s="104"/>
      <c r="N48" s="104"/>
      <c r="O48" s="104"/>
    </row>
    <row r="49" spans="1:21" x14ac:dyDescent="0.25">
      <c r="E49" s="104" t="s">
        <v>44</v>
      </c>
      <c r="F49" s="36" t="s">
        <v>21</v>
      </c>
      <c r="G49" s="23" t="s">
        <v>22</v>
      </c>
      <c r="H49" s="104"/>
      <c r="J49" s="104"/>
      <c r="L49" s="104"/>
      <c r="M49" s="104"/>
      <c r="N49" s="104"/>
      <c r="O49" s="104"/>
    </row>
    <row r="50" spans="1:21" x14ac:dyDescent="0.25">
      <c r="E50" s="104" t="s">
        <v>45</v>
      </c>
      <c r="F50" s="36" t="s">
        <v>21</v>
      </c>
      <c r="G50" s="23" t="s">
        <v>22</v>
      </c>
      <c r="H50" s="104"/>
      <c r="J50" s="104"/>
      <c r="L50" s="104"/>
      <c r="M50" s="104"/>
      <c r="N50" s="104"/>
      <c r="O50" s="104"/>
    </row>
    <row r="51" spans="1:21" x14ac:dyDescent="0.25">
      <c r="E51" s="104" t="s">
        <v>46</v>
      </c>
      <c r="F51" s="36" t="s">
        <v>21</v>
      </c>
      <c r="G51" s="23" t="s">
        <v>22</v>
      </c>
      <c r="H51" s="104"/>
      <c r="J51" s="104"/>
      <c r="L51" s="104"/>
      <c r="M51" s="104"/>
      <c r="N51" s="104"/>
      <c r="O51" s="104"/>
    </row>
    <row r="52" spans="1:21" ht="14.4" x14ac:dyDescent="0.25">
      <c r="E52" s="44" t="s">
        <v>26</v>
      </c>
      <c r="F52" s="105"/>
    </row>
    <row r="53" spans="1:21" x14ac:dyDescent="0.25">
      <c r="C53" s="20"/>
    </row>
    <row r="54" spans="1:21" s="90" customFormat="1" ht="25.95" customHeight="1" x14ac:dyDescent="0.25">
      <c r="A54" s="25"/>
      <c r="B54" s="25"/>
      <c r="C54" s="26"/>
      <c r="D54" s="27" t="s">
        <v>47</v>
      </c>
      <c r="E54" s="28"/>
      <c r="F54" s="28"/>
      <c r="G54" s="28"/>
      <c r="H54" s="29">
        <f>SUM(H12:H53)</f>
        <v>0</v>
      </c>
      <c r="I54" s="25"/>
      <c r="J54" s="25"/>
      <c r="K54" s="25"/>
      <c r="L54" s="25"/>
      <c r="M54" s="25"/>
      <c r="N54" s="25"/>
      <c r="O54" s="25"/>
      <c r="P54" s="25"/>
      <c r="Q54" s="25"/>
      <c r="R54" s="78"/>
      <c r="S54" s="25"/>
      <c r="T54" s="93"/>
      <c r="U54" s="93"/>
    </row>
    <row r="55" spans="1:21" x14ac:dyDescent="0.25">
      <c r="C55" s="20"/>
    </row>
    <row r="57" spans="1:21" s="83" customFormat="1" ht="16.2" x14ac:dyDescent="0.25">
      <c r="A57" s="6">
        <f>Header1</f>
        <v>2</v>
      </c>
      <c r="B57" s="7" t="s">
        <v>48</v>
      </c>
      <c r="C57" s="7"/>
      <c r="D57" s="7"/>
      <c r="E57" s="7"/>
      <c r="F57" s="7"/>
      <c r="G57" s="7"/>
      <c r="H57" s="7"/>
      <c r="I57" s="7"/>
      <c r="J57" s="7"/>
      <c r="K57" s="7"/>
      <c r="L57" s="7"/>
      <c r="M57" s="7"/>
      <c r="N57" s="7"/>
      <c r="O57" s="7"/>
      <c r="P57" s="7"/>
      <c r="Q57" s="7"/>
      <c r="R57" s="77"/>
      <c r="S57" s="7"/>
      <c r="T57" s="92"/>
      <c r="U57" s="92"/>
    </row>
    <row r="59" spans="1:21" s="84" customFormat="1" ht="15" customHeight="1" x14ac:dyDescent="0.25">
      <c r="A59" s="30"/>
      <c r="B59" s="30" t="str">
        <f>Header2</f>
        <v>2.1</v>
      </c>
      <c r="C59" s="30" t="s">
        <v>49</v>
      </c>
      <c r="D59" s="30"/>
      <c r="E59" s="31"/>
      <c r="F59" s="32"/>
      <c r="G59" s="32"/>
      <c r="H59" s="32"/>
      <c r="I59" s="32"/>
      <c r="J59" s="32"/>
      <c r="K59" s="32"/>
      <c r="L59" s="32"/>
      <c r="M59" s="32"/>
      <c r="N59" s="32"/>
      <c r="O59" s="32"/>
      <c r="P59" s="32"/>
      <c r="Q59" s="32"/>
      <c r="R59" s="79"/>
      <c r="S59" s="32"/>
      <c r="T59" s="88"/>
      <c r="U59" s="88"/>
    </row>
    <row r="61" spans="1:21" ht="43.2" customHeight="1" x14ac:dyDescent="0.25">
      <c r="D61" s="124" t="s">
        <v>50</v>
      </c>
      <c r="E61" s="124"/>
      <c r="F61" s="124"/>
      <c r="G61" s="124"/>
      <c r="H61" s="124"/>
      <c r="I61" s="124"/>
      <c r="J61" s="124"/>
      <c r="K61" s="124"/>
      <c r="L61" s="124"/>
      <c r="M61" s="124"/>
      <c r="N61" s="124"/>
      <c r="O61" s="124"/>
      <c r="P61" s="124"/>
    </row>
    <row r="62" spans="1:21" ht="16.5" customHeight="1" x14ac:dyDescent="0.25">
      <c r="D62" s="125" t="s">
        <v>129</v>
      </c>
      <c r="E62" s="125"/>
      <c r="F62" s="125"/>
      <c r="G62" s="125"/>
      <c r="H62" s="125"/>
      <c r="I62" s="125"/>
      <c r="J62" s="125"/>
      <c r="K62" s="125"/>
      <c r="L62" s="125"/>
      <c r="M62" s="125"/>
      <c r="N62" s="125"/>
      <c r="O62" s="125"/>
      <c r="P62" s="125"/>
    </row>
    <row r="63" spans="1:21" ht="12.75" customHeight="1" x14ac:dyDescent="0.25">
      <c r="D63" s="106" t="s">
        <v>142</v>
      </c>
    </row>
    <row r="64" spans="1:21" x14ac:dyDescent="0.25">
      <c r="H64" s="107"/>
    </row>
    <row r="65" spans="1:21" ht="52.8" x14ac:dyDescent="0.25">
      <c r="D65" s="20" t="s">
        <v>51</v>
      </c>
      <c r="G65" s="120" t="s">
        <v>140</v>
      </c>
      <c r="H65" s="21" t="s">
        <v>52</v>
      </c>
      <c r="J65" s="120" t="s">
        <v>141</v>
      </c>
      <c r="L65" s="21" t="s">
        <v>53</v>
      </c>
      <c r="M65" s="21" t="s">
        <v>54</v>
      </c>
      <c r="N65" s="21" t="s">
        <v>55</v>
      </c>
      <c r="O65" s="21"/>
      <c r="P65" s="120" t="s">
        <v>56</v>
      </c>
      <c r="R65" s="80" t="s">
        <v>128</v>
      </c>
    </row>
    <row r="66" spans="1:21" x14ac:dyDescent="0.25">
      <c r="D66" s="20" t="str">
        <f>D12</f>
        <v>Logements</v>
      </c>
    </row>
    <row r="67" spans="1:21" x14ac:dyDescent="0.25">
      <c r="E67" s="105" t="str">
        <f>E13</f>
        <v>Type de logements 1</v>
      </c>
      <c r="G67" s="34"/>
      <c r="H67" s="35"/>
      <c r="J67" s="34"/>
      <c r="L67" s="34"/>
      <c r="M67" s="35">
        <v>0</v>
      </c>
      <c r="N67" s="36">
        <f>L67*M67</f>
        <v>0</v>
      </c>
      <c r="O67" s="118"/>
      <c r="P67" s="121">
        <f>L67+N67</f>
        <v>0</v>
      </c>
      <c r="R67" s="81"/>
    </row>
    <row r="68" spans="1:21" x14ac:dyDescent="0.25">
      <c r="E68" s="105" t="str">
        <f>E14</f>
        <v>Type de logements 2</v>
      </c>
      <c r="G68" s="34"/>
      <c r="H68" s="35"/>
      <c r="J68" s="34"/>
      <c r="L68" s="34"/>
      <c r="M68" s="35">
        <v>0</v>
      </c>
      <c r="N68" s="36">
        <f t="shared" ref="N68:N70" si="0">L68*M68</f>
        <v>0</v>
      </c>
      <c r="O68" s="118"/>
      <c r="P68" s="121">
        <f t="shared" ref="P68:P70" si="1">L68+N68</f>
        <v>0</v>
      </c>
      <c r="R68" s="81"/>
    </row>
    <row r="69" spans="1:21" x14ac:dyDescent="0.25">
      <c r="E69" s="105" t="str">
        <f>E15</f>
        <v>Type de logements 3</v>
      </c>
      <c r="G69" s="34"/>
      <c r="H69" s="35"/>
      <c r="J69" s="34"/>
      <c r="L69" s="34"/>
      <c r="M69" s="35">
        <v>0</v>
      </c>
      <c r="N69" s="36">
        <f t="shared" si="0"/>
        <v>0</v>
      </c>
      <c r="O69" s="118"/>
      <c r="P69" s="121">
        <f t="shared" si="1"/>
        <v>0</v>
      </c>
      <c r="R69" s="81"/>
    </row>
    <row r="70" spans="1:21" x14ac:dyDescent="0.25">
      <c r="E70" s="105" t="str">
        <f>E16</f>
        <v>Type de logements 4</v>
      </c>
      <c r="G70" s="34"/>
      <c r="H70" s="35"/>
      <c r="J70" s="34"/>
      <c r="L70" s="34"/>
      <c r="M70" s="35">
        <v>0</v>
      </c>
      <c r="N70" s="36">
        <f t="shared" si="0"/>
        <v>0</v>
      </c>
      <c r="O70" s="118"/>
      <c r="P70" s="121">
        <f t="shared" si="1"/>
        <v>0</v>
      </c>
      <c r="R70" s="81"/>
    </row>
    <row r="71" spans="1:21" ht="14.4" x14ac:dyDescent="0.25">
      <c r="E71" s="44" t="str">
        <f>E17</f>
        <v>Insérer ligne pour ajouter typologie</v>
      </c>
      <c r="G71" s="25"/>
      <c r="H71" s="25"/>
      <c r="J71" s="25"/>
      <c r="L71" s="25"/>
      <c r="O71" s="67"/>
      <c r="P71" s="122"/>
    </row>
    <row r="72" spans="1:21" s="117" customFormat="1" x14ac:dyDescent="0.25">
      <c r="A72" s="108"/>
      <c r="B72" s="108"/>
      <c r="C72" s="108"/>
      <c r="D72" s="20"/>
      <c r="E72" s="108"/>
      <c r="F72" s="108"/>
      <c r="G72" s="115"/>
      <c r="H72" s="115"/>
      <c r="I72" s="108"/>
      <c r="J72" s="115"/>
      <c r="K72" s="108"/>
      <c r="L72" s="115"/>
      <c r="M72" s="108"/>
      <c r="N72" s="108"/>
      <c r="P72" s="123"/>
      <c r="Q72" s="108"/>
      <c r="R72" s="116"/>
      <c r="S72" s="108"/>
      <c r="T72" s="89"/>
      <c r="U72" s="89"/>
    </row>
    <row r="73" spans="1:21" x14ac:dyDescent="0.25">
      <c r="D73" s="20" t="str">
        <f>D19</f>
        <v>Hôtellerie</v>
      </c>
      <c r="G73" s="25"/>
      <c r="H73" s="25"/>
      <c r="J73" s="25"/>
      <c r="L73" s="25"/>
      <c r="O73" s="67"/>
      <c r="P73" s="122"/>
    </row>
    <row r="74" spans="1:21" x14ac:dyDescent="0.25">
      <c r="E74" s="105" t="str">
        <f>E20</f>
        <v>Type d'hôtel 1</v>
      </c>
      <c r="G74" s="34"/>
      <c r="H74" s="35"/>
      <c r="J74" s="34"/>
      <c r="L74" s="34"/>
      <c r="M74" s="35">
        <v>0</v>
      </c>
      <c r="N74" s="36">
        <f t="shared" ref="N74:N77" si="2">L74*M74</f>
        <v>0</v>
      </c>
      <c r="O74" s="118"/>
      <c r="P74" s="121">
        <f>L74+N74</f>
        <v>0</v>
      </c>
      <c r="R74" s="81"/>
    </row>
    <row r="75" spans="1:21" x14ac:dyDescent="0.25">
      <c r="E75" s="105" t="str">
        <f>E21</f>
        <v>Type d'hôtel 2</v>
      </c>
      <c r="G75" s="34"/>
      <c r="H75" s="35"/>
      <c r="J75" s="34"/>
      <c r="L75" s="34"/>
      <c r="M75" s="35">
        <v>0</v>
      </c>
      <c r="N75" s="36">
        <f t="shared" si="2"/>
        <v>0</v>
      </c>
      <c r="O75" s="118"/>
      <c r="P75" s="121">
        <f t="shared" ref="P75:P77" si="3">L75+N75</f>
        <v>0</v>
      </c>
      <c r="R75" s="81"/>
    </row>
    <row r="76" spans="1:21" x14ac:dyDescent="0.25">
      <c r="E76" s="105" t="str">
        <f>E22</f>
        <v>Type d'hôtel 3</v>
      </c>
      <c r="G76" s="34"/>
      <c r="H76" s="35"/>
      <c r="J76" s="34"/>
      <c r="L76" s="34"/>
      <c r="M76" s="35">
        <v>0</v>
      </c>
      <c r="N76" s="36">
        <f t="shared" si="2"/>
        <v>0</v>
      </c>
      <c r="O76" s="118"/>
      <c r="P76" s="121">
        <f t="shared" si="3"/>
        <v>0</v>
      </c>
      <c r="R76" s="81"/>
    </row>
    <row r="77" spans="1:21" x14ac:dyDescent="0.25">
      <c r="E77" s="105" t="str">
        <f>E23</f>
        <v>Type d'hôtel 4</v>
      </c>
      <c r="G77" s="34"/>
      <c r="H77" s="35"/>
      <c r="J77" s="34"/>
      <c r="L77" s="34"/>
      <c r="M77" s="35">
        <v>0</v>
      </c>
      <c r="N77" s="36">
        <f t="shared" si="2"/>
        <v>0</v>
      </c>
      <c r="O77" s="118"/>
      <c r="P77" s="121">
        <f t="shared" si="3"/>
        <v>0</v>
      </c>
      <c r="R77" s="81"/>
    </row>
    <row r="78" spans="1:21" ht="14.4" x14ac:dyDescent="0.25">
      <c r="E78" s="44" t="str">
        <f>E24</f>
        <v>Insérer ligne pour ajouter typologie</v>
      </c>
      <c r="G78" s="25"/>
      <c r="H78" s="25"/>
      <c r="J78" s="25"/>
      <c r="L78" s="25"/>
      <c r="O78" s="67"/>
      <c r="P78" s="122"/>
    </row>
    <row r="79" spans="1:21" x14ac:dyDescent="0.25">
      <c r="G79" s="25"/>
      <c r="H79" s="25"/>
      <c r="J79" s="25"/>
      <c r="L79" s="25"/>
      <c r="O79" s="67"/>
      <c r="P79" s="122"/>
    </row>
    <row r="80" spans="1:21" x14ac:dyDescent="0.25">
      <c r="D80" s="20" t="str">
        <f>D26</f>
        <v>Bureaux</v>
      </c>
      <c r="G80" s="25"/>
      <c r="H80" s="25"/>
      <c r="J80" s="25"/>
      <c r="L80" s="25"/>
      <c r="O80" s="67"/>
      <c r="P80" s="122"/>
    </row>
    <row r="81" spans="4:18" x14ac:dyDescent="0.25">
      <c r="E81" s="105" t="str">
        <f>E27</f>
        <v>Type de bureaux 1</v>
      </c>
      <c r="G81" s="34"/>
      <c r="H81" s="35"/>
      <c r="J81" s="34"/>
      <c r="L81" s="34"/>
      <c r="M81" s="35">
        <v>0</v>
      </c>
      <c r="N81" s="36">
        <f t="shared" ref="N81:N84" si="4">L81*M81</f>
        <v>0</v>
      </c>
      <c r="O81" s="118"/>
      <c r="P81" s="121">
        <f>L81+N81</f>
        <v>0</v>
      </c>
      <c r="R81" s="81"/>
    </row>
    <row r="82" spans="4:18" x14ac:dyDescent="0.25">
      <c r="E82" s="105" t="str">
        <f>E28</f>
        <v>Type de bureaux 2</v>
      </c>
      <c r="G82" s="34"/>
      <c r="H82" s="35"/>
      <c r="J82" s="34"/>
      <c r="L82" s="34"/>
      <c r="M82" s="35">
        <v>0</v>
      </c>
      <c r="N82" s="36">
        <f t="shared" si="4"/>
        <v>0</v>
      </c>
      <c r="O82" s="118"/>
      <c r="P82" s="121">
        <f t="shared" ref="P82:P84" si="5">L82+N82</f>
        <v>0</v>
      </c>
      <c r="R82" s="81"/>
    </row>
    <row r="83" spans="4:18" x14ac:dyDescent="0.25">
      <c r="E83" s="105" t="str">
        <f>E29</f>
        <v>Type de bureaux 3</v>
      </c>
      <c r="G83" s="34"/>
      <c r="H83" s="35"/>
      <c r="J83" s="34"/>
      <c r="L83" s="34"/>
      <c r="M83" s="35">
        <v>0</v>
      </c>
      <c r="N83" s="36">
        <f t="shared" si="4"/>
        <v>0</v>
      </c>
      <c r="O83" s="118"/>
      <c r="P83" s="121">
        <f t="shared" si="5"/>
        <v>0</v>
      </c>
      <c r="R83" s="81"/>
    </row>
    <row r="84" spans="4:18" x14ac:dyDescent="0.25">
      <c r="E84" s="105" t="str">
        <f>E30</f>
        <v>Type de bureaux 4</v>
      </c>
      <c r="G84" s="34"/>
      <c r="H84" s="35"/>
      <c r="J84" s="34"/>
      <c r="L84" s="34"/>
      <c r="M84" s="35">
        <v>0</v>
      </c>
      <c r="N84" s="36">
        <f t="shared" si="4"/>
        <v>0</v>
      </c>
      <c r="O84" s="118"/>
      <c r="P84" s="121">
        <f t="shared" si="5"/>
        <v>0</v>
      </c>
      <c r="R84" s="81"/>
    </row>
    <row r="85" spans="4:18" ht="14.4" x14ac:dyDescent="0.25">
      <c r="E85" s="44" t="str">
        <f>E31</f>
        <v>Insérer ligne pour ajouter typologie</v>
      </c>
      <c r="G85" s="25"/>
      <c r="H85" s="25"/>
      <c r="J85" s="25"/>
      <c r="L85" s="25"/>
      <c r="O85" s="67"/>
      <c r="P85" s="122"/>
    </row>
    <row r="86" spans="4:18" x14ac:dyDescent="0.25">
      <c r="G86" s="25"/>
      <c r="H86" s="25"/>
      <c r="J86" s="25"/>
      <c r="L86" s="25"/>
      <c r="O86" s="67"/>
      <c r="P86" s="122"/>
    </row>
    <row r="87" spans="4:18" x14ac:dyDescent="0.25">
      <c r="D87" s="20" t="str">
        <f>D33</f>
        <v>Commerces</v>
      </c>
      <c r="G87" s="25"/>
      <c r="H87" s="25"/>
      <c r="J87" s="25"/>
      <c r="L87" s="25"/>
      <c r="O87" s="67"/>
      <c r="P87" s="122"/>
    </row>
    <row r="88" spans="4:18" x14ac:dyDescent="0.25">
      <c r="E88" s="105" t="str">
        <f>E34</f>
        <v>Type de commerces 1</v>
      </c>
      <c r="G88" s="34"/>
      <c r="H88" s="35"/>
      <c r="J88" s="34"/>
      <c r="L88" s="34"/>
      <c r="M88" s="35">
        <v>0</v>
      </c>
      <c r="N88" s="36">
        <f t="shared" ref="N88:N91" si="6">L88*M88</f>
        <v>0</v>
      </c>
      <c r="O88" s="118"/>
      <c r="P88" s="121">
        <f>L88+N88</f>
        <v>0</v>
      </c>
      <c r="R88" s="81"/>
    </row>
    <row r="89" spans="4:18" x14ac:dyDescent="0.25">
      <c r="E89" s="105" t="str">
        <f>E35</f>
        <v>Type de commerces 2</v>
      </c>
      <c r="G89" s="34"/>
      <c r="H89" s="35"/>
      <c r="J89" s="34"/>
      <c r="L89" s="34"/>
      <c r="M89" s="35">
        <v>0</v>
      </c>
      <c r="N89" s="36">
        <f t="shared" si="6"/>
        <v>0</v>
      </c>
      <c r="O89" s="118"/>
      <c r="P89" s="121">
        <f t="shared" ref="P89:P91" si="7">L89+N89</f>
        <v>0</v>
      </c>
      <c r="R89" s="81"/>
    </row>
    <row r="90" spans="4:18" x14ac:dyDescent="0.25">
      <c r="E90" s="105" t="str">
        <f>E36</f>
        <v>Type de commerces 3</v>
      </c>
      <c r="G90" s="34"/>
      <c r="H90" s="35"/>
      <c r="J90" s="34"/>
      <c r="L90" s="34"/>
      <c r="M90" s="35">
        <v>0</v>
      </c>
      <c r="N90" s="36">
        <f t="shared" si="6"/>
        <v>0</v>
      </c>
      <c r="O90" s="118"/>
      <c r="P90" s="121">
        <f t="shared" si="7"/>
        <v>0</v>
      </c>
      <c r="R90" s="81"/>
    </row>
    <row r="91" spans="4:18" x14ac:dyDescent="0.25">
      <c r="E91" s="105" t="str">
        <f>E37</f>
        <v>Type de commerces 4</v>
      </c>
      <c r="G91" s="34"/>
      <c r="H91" s="35"/>
      <c r="J91" s="34"/>
      <c r="L91" s="34"/>
      <c r="M91" s="35">
        <v>0</v>
      </c>
      <c r="N91" s="36">
        <f t="shared" si="6"/>
        <v>0</v>
      </c>
      <c r="O91" s="118"/>
      <c r="P91" s="121">
        <f t="shared" si="7"/>
        <v>0</v>
      </c>
      <c r="R91" s="81"/>
    </row>
    <row r="92" spans="4:18" ht="14.4" x14ac:dyDescent="0.25">
      <c r="E92" s="44" t="str">
        <f>E38</f>
        <v>Insérer ligne pour ajouter typologie</v>
      </c>
      <c r="G92" s="25"/>
      <c r="H92" s="25"/>
      <c r="J92" s="25"/>
      <c r="L92" s="25"/>
      <c r="O92" s="67"/>
      <c r="P92" s="122"/>
    </row>
    <row r="93" spans="4:18" x14ac:dyDescent="0.25">
      <c r="G93" s="25"/>
      <c r="H93" s="25"/>
      <c r="J93" s="25"/>
      <c r="L93" s="25"/>
      <c r="O93" s="67"/>
      <c r="P93" s="122"/>
    </row>
    <row r="94" spans="4:18" x14ac:dyDescent="0.25">
      <c r="D94" s="20" t="str">
        <f>D40</f>
        <v>Activités</v>
      </c>
      <c r="G94" s="25"/>
      <c r="H94" s="25"/>
      <c r="J94" s="25"/>
      <c r="L94" s="25"/>
      <c r="O94" s="67"/>
      <c r="P94" s="122"/>
    </row>
    <row r="95" spans="4:18" x14ac:dyDescent="0.25">
      <c r="E95" s="105" t="str">
        <f>E41</f>
        <v>Type d'activités 1</v>
      </c>
      <c r="G95" s="34"/>
      <c r="H95" s="35"/>
      <c r="J95" s="34"/>
      <c r="L95" s="34"/>
      <c r="M95" s="35">
        <v>0</v>
      </c>
      <c r="N95" s="36">
        <f t="shared" ref="N95:N98" si="8">L95*M95</f>
        <v>0</v>
      </c>
      <c r="O95" s="118"/>
      <c r="P95" s="121">
        <f>L95+N95</f>
        <v>0</v>
      </c>
      <c r="R95" s="81"/>
    </row>
    <row r="96" spans="4:18" x14ac:dyDescent="0.25">
      <c r="E96" s="105" t="str">
        <f>E42</f>
        <v>Type d'activités 2</v>
      </c>
      <c r="G96" s="34"/>
      <c r="H96" s="35"/>
      <c r="J96" s="34"/>
      <c r="L96" s="34"/>
      <c r="M96" s="35">
        <v>0</v>
      </c>
      <c r="N96" s="36">
        <f t="shared" si="8"/>
        <v>0</v>
      </c>
      <c r="O96" s="118"/>
      <c r="P96" s="121">
        <f t="shared" ref="P96:P98" si="9">L96+N96</f>
        <v>0</v>
      </c>
      <c r="R96" s="81"/>
    </row>
    <row r="97" spans="4:18" x14ac:dyDescent="0.25">
      <c r="E97" s="105" t="str">
        <f>E43</f>
        <v>Type d'activités 3</v>
      </c>
      <c r="G97" s="34"/>
      <c r="H97" s="35"/>
      <c r="J97" s="34"/>
      <c r="L97" s="34"/>
      <c r="M97" s="35">
        <v>0</v>
      </c>
      <c r="N97" s="36">
        <f t="shared" si="8"/>
        <v>0</v>
      </c>
      <c r="O97" s="118"/>
      <c r="P97" s="121">
        <f t="shared" si="9"/>
        <v>0</v>
      </c>
      <c r="R97" s="81"/>
    </row>
    <row r="98" spans="4:18" x14ac:dyDescent="0.25">
      <c r="E98" s="105" t="str">
        <f>E44</f>
        <v>Type d'activités 4</v>
      </c>
      <c r="G98" s="34"/>
      <c r="H98" s="35"/>
      <c r="J98" s="34"/>
      <c r="L98" s="34"/>
      <c r="M98" s="35">
        <v>0</v>
      </c>
      <c r="N98" s="36">
        <f t="shared" si="8"/>
        <v>0</v>
      </c>
      <c r="O98" s="118"/>
      <c r="P98" s="121">
        <f t="shared" si="9"/>
        <v>0</v>
      </c>
      <c r="R98" s="81"/>
    </row>
    <row r="99" spans="4:18" ht="14.4" x14ac:dyDescent="0.25">
      <c r="E99" s="44" t="str">
        <f>E45</f>
        <v>Insérer ligne pour ajouter typologie</v>
      </c>
      <c r="G99" s="25"/>
      <c r="H99" s="25"/>
      <c r="J99" s="25"/>
      <c r="L99" s="25"/>
      <c r="O99" s="67"/>
      <c r="P99" s="122"/>
    </row>
    <row r="100" spans="4:18" x14ac:dyDescent="0.25">
      <c r="G100" s="25"/>
      <c r="H100" s="25"/>
      <c r="J100" s="25"/>
      <c r="L100" s="25"/>
      <c r="O100" s="67"/>
      <c r="P100" s="122"/>
    </row>
    <row r="101" spans="4:18" x14ac:dyDescent="0.25">
      <c r="D101" s="20" t="str">
        <f>D47</f>
        <v>Autres espaces/équipements</v>
      </c>
      <c r="G101" s="25"/>
      <c r="H101" s="25"/>
      <c r="J101" s="25"/>
      <c r="L101" s="25"/>
      <c r="O101" s="67"/>
      <c r="P101" s="122"/>
    </row>
    <row r="102" spans="4:18" x14ac:dyDescent="0.25">
      <c r="E102" s="105" t="str">
        <f>E48</f>
        <v>Type d'autres espaces 1</v>
      </c>
      <c r="G102" s="34"/>
      <c r="H102" s="35"/>
      <c r="J102" s="34"/>
      <c r="L102" s="34"/>
      <c r="M102" s="35">
        <v>0</v>
      </c>
      <c r="N102" s="36">
        <f t="shared" ref="N102:N105" si="10">L102*M102</f>
        <v>0</v>
      </c>
      <c r="O102" s="118"/>
      <c r="P102" s="121">
        <f>L102+N102</f>
        <v>0</v>
      </c>
      <c r="R102" s="81"/>
    </row>
    <row r="103" spans="4:18" x14ac:dyDescent="0.25">
      <c r="E103" s="105" t="str">
        <f>E49</f>
        <v>Type d'autres espaces 2</v>
      </c>
      <c r="G103" s="34"/>
      <c r="H103" s="35"/>
      <c r="J103" s="34"/>
      <c r="L103" s="34"/>
      <c r="M103" s="35">
        <v>0</v>
      </c>
      <c r="N103" s="36">
        <f t="shared" si="10"/>
        <v>0</v>
      </c>
      <c r="O103" s="118"/>
      <c r="P103" s="121">
        <f t="shared" ref="P103:P105" si="11">L103+N103</f>
        <v>0</v>
      </c>
      <c r="R103" s="81"/>
    </row>
    <row r="104" spans="4:18" x14ac:dyDescent="0.25">
      <c r="E104" s="105" t="str">
        <f>E50</f>
        <v>Type d'autres espaces 3</v>
      </c>
      <c r="G104" s="34"/>
      <c r="H104" s="35"/>
      <c r="J104" s="34"/>
      <c r="L104" s="34"/>
      <c r="M104" s="35">
        <v>0</v>
      </c>
      <c r="N104" s="36">
        <f t="shared" si="10"/>
        <v>0</v>
      </c>
      <c r="O104" s="118"/>
      <c r="P104" s="121">
        <f t="shared" si="11"/>
        <v>0</v>
      </c>
      <c r="R104" s="81"/>
    </row>
    <row r="105" spans="4:18" x14ac:dyDescent="0.25">
      <c r="E105" s="105" t="str">
        <f>E51</f>
        <v>Type d'autres espaces 4</v>
      </c>
      <c r="G105" s="34"/>
      <c r="H105" s="35"/>
      <c r="J105" s="34"/>
      <c r="L105" s="34"/>
      <c r="M105" s="35">
        <v>0</v>
      </c>
      <c r="N105" s="36">
        <f t="shared" si="10"/>
        <v>0</v>
      </c>
      <c r="O105" s="118"/>
      <c r="P105" s="121">
        <f t="shared" si="11"/>
        <v>0</v>
      </c>
      <c r="R105" s="81"/>
    </row>
    <row r="106" spans="4:18" ht="14.4" x14ac:dyDescent="0.25">
      <c r="E106" s="44" t="str">
        <f>E52</f>
        <v>Insérer ligne pour ajouter typologie</v>
      </c>
    </row>
    <row r="108" spans="4:18" ht="24.6" customHeight="1" x14ac:dyDescent="0.25">
      <c r="D108" s="38" t="s">
        <v>57</v>
      </c>
      <c r="E108" s="39"/>
      <c r="F108" s="39"/>
      <c r="G108" s="39"/>
      <c r="H108" s="39"/>
      <c r="I108" s="39"/>
      <c r="J108" s="39"/>
      <c r="K108" s="39"/>
      <c r="L108" s="40">
        <f>SUM(L66:L107)</f>
        <v>0</v>
      </c>
      <c r="M108" s="39"/>
      <c r="N108" s="40">
        <f>SUM(N66:N107)</f>
        <v>0</v>
      </c>
      <c r="O108" s="39"/>
      <c r="P108" s="40">
        <f>SUM(P66:P107)</f>
        <v>0</v>
      </c>
      <c r="R108" s="82"/>
    </row>
    <row r="110" spans="4:18" ht="52.8" x14ac:dyDescent="0.25">
      <c r="D110" s="20" t="s">
        <v>58</v>
      </c>
      <c r="H110" s="21" t="s">
        <v>59</v>
      </c>
      <c r="J110" s="21" t="s">
        <v>60</v>
      </c>
      <c r="L110" s="21" t="s">
        <v>61</v>
      </c>
      <c r="M110" s="21" t="s">
        <v>54</v>
      </c>
      <c r="N110" s="21" t="s">
        <v>55</v>
      </c>
      <c r="P110" s="21" t="s">
        <v>62</v>
      </c>
      <c r="R110" s="80" t="s">
        <v>128</v>
      </c>
    </row>
    <row r="111" spans="4:18" x14ac:dyDescent="0.25">
      <c r="D111" s="20" t="s">
        <v>63</v>
      </c>
    </row>
    <row r="112" spans="4:18" x14ac:dyDescent="0.25">
      <c r="E112" s="108" t="s">
        <v>64</v>
      </c>
      <c r="F112" s="108"/>
      <c r="H112" s="41"/>
      <c r="I112" s="25"/>
      <c r="J112" s="41"/>
      <c r="L112" s="41"/>
      <c r="M112" s="42">
        <v>0</v>
      </c>
      <c r="N112" s="36">
        <f>L112*M112</f>
        <v>0</v>
      </c>
      <c r="P112" s="36">
        <f>L112+N112</f>
        <v>0</v>
      </c>
      <c r="R112" s="81"/>
    </row>
    <row r="113" spans="4:18" x14ac:dyDescent="0.25">
      <c r="E113" s="108" t="s">
        <v>120</v>
      </c>
      <c r="F113" s="108"/>
      <c r="H113" s="43"/>
      <c r="I113" s="25"/>
      <c r="J113" s="43"/>
      <c r="L113" s="43"/>
      <c r="M113" s="42">
        <v>0</v>
      </c>
      <c r="N113" s="36">
        <f t="shared" ref="N113:N122" si="12">L113*M113</f>
        <v>0</v>
      </c>
      <c r="P113" s="36">
        <f t="shared" ref="P113:P122" si="13">L113+N113</f>
        <v>0</v>
      </c>
      <c r="R113" s="81"/>
    </row>
    <row r="114" spans="4:18" x14ac:dyDescent="0.25">
      <c r="E114" s="108" t="s">
        <v>106</v>
      </c>
      <c r="F114" s="108"/>
      <c r="H114" s="34"/>
      <c r="I114" s="25"/>
      <c r="J114" s="34"/>
      <c r="L114" s="34"/>
      <c r="M114" s="42">
        <v>0</v>
      </c>
      <c r="N114" s="36">
        <f t="shared" si="12"/>
        <v>0</v>
      </c>
      <c r="P114" s="36">
        <f t="shared" si="13"/>
        <v>0</v>
      </c>
      <c r="R114" s="81"/>
    </row>
    <row r="115" spans="4:18" x14ac:dyDescent="0.25">
      <c r="E115" s="108" t="s">
        <v>107</v>
      </c>
      <c r="F115" s="108"/>
      <c r="H115" s="34"/>
      <c r="I115" s="25"/>
      <c r="J115" s="34"/>
      <c r="L115" s="34"/>
      <c r="M115" s="42">
        <v>0</v>
      </c>
      <c r="N115" s="36">
        <f t="shared" si="12"/>
        <v>0</v>
      </c>
      <c r="P115" s="36">
        <f t="shared" si="13"/>
        <v>0</v>
      </c>
      <c r="R115" s="81"/>
    </row>
    <row r="116" spans="4:18" x14ac:dyDescent="0.25">
      <c r="E116" s="108" t="s">
        <v>122</v>
      </c>
      <c r="F116" s="108"/>
      <c r="H116" s="34"/>
      <c r="I116" s="25"/>
      <c r="J116" s="34"/>
      <c r="L116" s="34"/>
      <c r="M116" s="42">
        <v>0</v>
      </c>
      <c r="N116" s="36">
        <f t="shared" si="12"/>
        <v>0</v>
      </c>
      <c r="P116" s="36">
        <f t="shared" si="13"/>
        <v>0</v>
      </c>
      <c r="R116" s="81"/>
    </row>
    <row r="117" spans="4:18" x14ac:dyDescent="0.25">
      <c r="E117" s="108" t="s">
        <v>67</v>
      </c>
      <c r="F117" s="108"/>
      <c r="H117" s="34"/>
      <c r="I117" s="25"/>
      <c r="J117" s="34"/>
      <c r="L117" s="34"/>
      <c r="M117" s="42">
        <v>0</v>
      </c>
      <c r="N117" s="36">
        <f t="shared" si="12"/>
        <v>0</v>
      </c>
      <c r="P117" s="36">
        <f t="shared" si="13"/>
        <v>0</v>
      </c>
      <c r="R117" s="81"/>
    </row>
    <row r="118" spans="4:18" x14ac:dyDescent="0.25">
      <c r="E118" s="108" t="s">
        <v>69</v>
      </c>
      <c r="F118" s="108"/>
      <c r="H118" s="34"/>
      <c r="I118" s="25"/>
      <c r="J118" s="34"/>
      <c r="L118" s="34"/>
      <c r="M118" s="42">
        <v>0</v>
      </c>
      <c r="N118" s="36">
        <f t="shared" si="12"/>
        <v>0</v>
      </c>
      <c r="P118" s="36">
        <f t="shared" si="13"/>
        <v>0</v>
      </c>
      <c r="R118" s="81"/>
    </row>
    <row r="119" spans="4:18" x14ac:dyDescent="0.25">
      <c r="E119" s="108" t="s">
        <v>65</v>
      </c>
      <c r="F119" s="108"/>
      <c r="H119" s="34"/>
      <c r="I119" s="25"/>
      <c r="J119" s="34"/>
      <c r="L119" s="34"/>
      <c r="M119" s="42">
        <v>0</v>
      </c>
      <c r="N119" s="36">
        <f t="shared" si="12"/>
        <v>0</v>
      </c>
      <c r="P119" s="36">
        <f t="shared" si="13"/>
        <v>0</v>
      </c>
      <c r="R119" s="81"/>
    </row>
    <row r="120" spans="4:18" x14ac:dyDescent="0.25">
      <c r="E120" s="109" t="s">
        <v>66</v>
      </c>
      <c r="F120" s="108"/>
      <c r="H120" s="34"/>
      <c r="I120" s="25"/>
      <c r="J120" s="34"/>
      <c r="L120" s="34"/>
      <c r="M120" s="42">
        <v>0</v>
      </c>
      <c r="N120" s="36">
        <f t="shared" si="12"/>
        <v>0</v>
      </c>
      <c r="P120" s="36">
        <f t="shared" si="13"/>
        <v>0</v>
      </c>
      <c r="R120" s="81"/>
    </row>
    <row r="121" spans="4:18" x14ac:dyDescent="0.25">
      <c r="E121" s="109" t="s">
        <v>108</v>
      </c>
      <c r="F121" s="108"/>
      <c r="H121" s="34"/>
      <c r="I121" s="25"/>
      <c r="J121" s="34"/>
      <c r="L121" s="34"/>
      <c r="M121" s="42">
        <v>0</v>
      </c>
      <c r="N121" s="36">
        <f t="shared" si="12"/>
        <v>0</v>
      </c>
      <c r="P121" s="36">
        <f t="shared" si="13"/>
        <v>0</v>
      </c>
      <c r="R121" s="81"/>
    </row>
    <row r="122" spans="4:18" x14ac:dyDescent="0.25">
      <c r="E122" s="108" t="s">
        <v>68</v>
      </c>
      <c r="F122" s="108"/>
      <c r="H122" s="34"/>
      <c r="I122" s="25"/>
      <c r="J122" s="34"/>
      <c r="L122" s="34"/>
      <c r="M122" s="42">
        <v>0</v>
      </c>
      <c r="N122" s="36">
        <f t="shared" si="12"/>
        <v>0</v>
      </c>
      <c r="P122" s="36">
        <f t="shared" si="13"/>
        <v>0</v>
      </c>
      <c r="R122" s="81"/>
    </row>
    <row r="123" spans="4:18" ht="14.4" x14ac:dyDescent="0.25">
      <c r="E123" s="44" t="s">
        <v>26</v>
      </c>
      <c r="H123" s="25"/>
      <c r="I123" s="25"/>
      <c r="J123" s="25"/>
      <c r="L123" s="25"/>
    </row>
    <row r="124" spans="4:18" ht="14.4" x14ac:dyDescent="0.25">
      <c r="E124" s="44"/>
      <c r="H124" s="25"/>
      <c r="I124" s="25"/>
      <c r="J124" s="25"/>
      <c r="L124" s="25"/>
    </row>
    <row r="125" spans="4:18" x14ac:dyDescent="0.25">
      <c r="D125" s="20" t="s">
        <v>71</v>
      </c>
      <c r="H125" s="25"/>
      <c r="I125" s="25"/>
      <c r="J125" s="25"/>
      <c r="L125" s="25"/>
    </row>
    <row r="126" spans="4:18" x14ac:dyDescent="0.25">
      <c r="E126" s="110" t="s">
        <v>121</v>
      </c>
      <c r="H126" s="34"/>
      <c r="I126" s="25"/>
      <c r="J126" s="34"/>
      <c r="L126" s="34"/>
      <c r="M126" s="35">
        <v>0</v>
      </c>
      <c r="N126" s="36">
        <f t="shared" ref="N126:N141" si="14">L126*M126</f>
        <v>0</v>
      </c>
      <c r="P126" s="36">
        <f>L126+N126</f>
        <v>0</v>
      </c>
      <c r="R126" s="81"/>
    </row>
    <row r="127" spans="4:18" x14ac:dyDescent="0.25">
      <c r="E127" s="108" t="s">
        <v>111</v>
      </c>
      <c r="H127" s="34"/>
      <c r="I127" s="25"/>
      <c r="J127" s="34"/>
      <c r="L127" s="34"/>
      <c r="M127" s="35">
        <v>0</v>
      </c>
      <c r="N127" s="36">
        <f t="shared" si="14"/>
        <v>0</v>
      </c>
      <c r="P127" s="36">
        <f t="shared" ref="P127:P130" si="15">L127+N127</f>
        <v>0</v>
      </c>
      <c r="R127" s="81"/>
    </row>
    <row r="128" spans="4:18" x14ac:dyDescent="0.25">
      <c r="E128" s="37" t="s">
        <v>112</v>
      </c>
      <c r="H128" s="34"/>
      <c r="I128" s="25"/>
      <c r="J128" s="34"/>
      <c r="L128" s="34"/>
      <c r="M128" s="35">
        <v>0</v>
      </c>
      <c r="N128" s="36">
        <f t="shared" si="14"/>
        <v>0</v>
      </c>
      <c r="P128" s="36">
        <f t="shared" si="15"/>
        <v>0</v>
      </c>
      <c r="R128" s="81"/>
    </row>
    <row r="129" spans="5:18" x14ac:dyDescent="0.25">
      <c r="E129" s="37" t="s">
        <v>72</v>
      </c>
      <c r="H129" s="34"/>
      <c r="I129" s="25"/>
      <c r="J129" s="34"/>
      <c r="L129" s="34"/>
      <c r="M129" s="35">
        <v>0</v>
      </c>
      <c r="N129" s="36">
        <f t="shared" si="14"/>
        <v>0</v>
      </c>
      <c r="P129" s="36">
        <f t="shared" si="15"/>
        <v>0</v>
      </c>
      <c r="R129" s="81"/>
    </row>
    <row r="130" spans="5:18" x14ac:dyDescent="0.25">
      <c r="E130" s="108" t="s">
        <v>123</v>
      </c>
      <c r="H130" s="34"/>
      <c r="I130" s="25"/>
      <c r="J130" s="34"/>
      <c r="L130" s="34"/>
      <c r="M130" s="35">
        <v>0</v>
      </c>
      <c r="N130" s="36">
        <f t="shared" si="14"/>
        <v>0</v>
      </c>
      <c r="P130" s="36">
        <f t="shared" si="15"/>
        <v>0</v>
      </c>
      <c r="R130" s="81"/>
    </row>
    <row r="131" spans="5:18" ht="14.4" x14ac:dyDescent="0.25">
      <c r="E131" s="44" t="s">
        <v>26</v>
      </c>
      <c r="H131" s="25"/>
      <c r="I131" s="25"/>
      <c r="J131" s="25"/>
      <c r="L131" s="25"/>
    </row>
    <row r="132" spans="5:18" x14ac:dyDescent="0.25">
      <c r="E132" s="111" t="s">
        <v>70</v>
      </c>
      <c r="H132" s="34"/>
      <c r="I132" s="25"/>
      <c r="J132" s="34"/>
      <c r="L132" s="34"/>
      <c r="M132" s="35">
        <v>0</v>
      </c>
      <c r="N132" s="36">
        <f t="shared" si="14"/>
        <v>0</v>
      </c>
      <c r="P132" s="36">
        <f t="shared" ref="P132:P141" si="16">L132+N132</f>
        <v>0</v>
      </c>
      <c r="R132" s="81"/>
    </row>
    <row r="133" spans="5:18" x14ac:dyDescent="0.25">
      <c r="E133" s="108" t="s">
        <v>130</v>
      </c>
      <c r="H133" s="34"/>
      <c r="I133" s="25"/>
      <c r="J133" s="34"/>
      <c r="L133" s="34"/>
      <c r="M133" s="35">
        <v>0</v>
      </c>
      <c r="N133" s="36">
        <f t="shared" si="14"/>
        <v>0</v>
      </c>
      <c r="P133" s="36">
        <f t="shared" si="16"/>
        <v>0</v>
      </c>
      <c r="R133" s="81"/>
    </row>
    <row r="134" spans="5:18" x14ac:dyDescent="0.25">
      <c r="E134" s="108" t="s">
        <v>131</v>
      </c>
      <c r="H134" s="34"/>
      <c r="I134" s="25"/>
      <c r="J134" s="34"/>
      <c r="L134" s="34"/>
      <c r="M134" s="35">
        <v>0</v>
      </c>
      <c r="N134" s="36">
        <f t="shared" si="14"/>
        <v>0</v>
      </c>
      <c r="P134" s="36">
        <f t="shared" si="16"/>
        <v>0</v>
      </c>
      <c r="R134" s="81"/>
    </row>
    <row r="135" spans="5:18" x14ac:dyDescent="0.25">
      <c r="E135" s="37" t="s">
        <v>114</v>
      </c>
      <c r="H135" s="34"/>
      <c r="I135" s="25"/>
      <c r="J135" s="34"/>
      <c r="L135" s="34"/>
      <c r="M135" s="35">
        <v>0</v>
      </c>
      <c r="N135" s="36">
        <f t="shared" si="14"/>
        <v>0</v>
      </c>
      <c r="P135" s="36">
        <f t="shared" si="16"/>
        <v>0</v>
      </c>
      <c r="R135" s="81"/>
    </row>
    <row r="136" spans="5:18" x14ac:dyDescent="0.25">
      <c r="E136" s="37" t="s">
        <v>137</v>
      </c>
      <c r="H136" s="34"/>
      <c r="I136" s="25"/>
      <c r="J136" s="34"/>
      <c r="L136" s="34"/>
      <c r="M136" s="35">
        <v>0</v>
      </c>
      <c r="N136" s="36">
        <f t="shared" si="14"/>
        <v>0</v>
      </c>
      <c r="P136" s="36">
        <f t="shared" si="16"/>
        <v>0</v>
      </c>
      <c r="R136" s="81"/>
    </row>
    <row r="137" spans="5:18" x14ac:dyDescent="0.25">
      <c r="E137" s="37" t="s">
        <v>115</v>
      </c>
      <c r="H137" s="34"/>
      <c r="I137" s="25"/>
      <c r="J137" s="34"/>
      <c r="L137" s="34"/>
      <c r="M137" s="35">
        <v>0</v>
      </c>
      <c r="N137" s="36">
        <f t="shared" si="14"/>
        <v>0</v>
      </c>
      <c r="P137" s="36">
        <f t="shared" si="16"/>
        <v>0</v>
      </c>
      <c r="R137" s="81"/>
    </row>
    <row r="138" spans="5:18" x14ac:dyDescent="0.25">
      <c r="E138" s="37" t="s">
        <v>116</v>
      </c>
      <c r="H138" s="34"/>
      <c r="I138" s="25"/>
      <c r="J138" s="34"/>
      <c r="L138" s="34"/>
      <c r="M138" s="35">
        <v>0</v>
      </c>
      <c r="N138" s="36">
        <f t="shared" si="14"/>
        <v>0</v>
      </c>
      <c r="P138" s="36">
        <f t="shared" si="16"/>
        <v>0</v>
      </c>
      <c r="R138" s="81"/>
    </row>
    <row r="139" spans="5:18" x14ac:dyDescent="0.25">
      <c r="E139" s="37" t="s">
        <v>117</v>
      </c>
      <c r="H139" s="34"/>
      <c r="I139" s="25"/>
      <c r="J139" s="34"/>
      <c r="L139" s="34"/>
      <c r="M139" s="35">
        <v>0</v>
      </c>
      <c r="N139" s="36">
        <f t="shared" si="14"/>
        <v>0</v>
      </c>
      <c r="P139" s="36">
        <f t="shared" si="16"/>
        <v>0</v>
      </c>
      <c r="R139" s="81"/>
    </row>
    <row r="140" spans="5:18" x14ac:dyDescent="0.25">
      <c r="E140" s="37" t="s">
        <v>118</v>
      </c>
      <c r="H140" s="34"/>
      <c r="I140" s="25"/>
      <c r="J140" s="34"/>
      <c r="L140" s="34"/>
      <c r="M140" s="35">
        <v>0</v>
      </c>
      <c r="N140" s="36">
        <f t="shared" si="14"/>
        <v>0</v>
      </c>
      <c r="P140" s="36">
        <f t="shared" si="16"/>
        <v>0</v>
      </c>
      <c r="R140" s="81"/>
    </row>
    <row r="141" spans="5:18" x14ac:dyDescent="0.25">
      <c r="E141" s="108" t="s">
        <v>113</v>
      </c>
      <c r="H141" s="34"/>
      <c r="I141" s="25"/>
      <c r="J141" s="34"/>
      <c r="L141" s="34"/>
      <c r="M141" s="35">
        <v>0</v>
      </c>
      <c r="N141" s="36">
        <f t="shared" si="14"/>
        <v>0</v>
      </c>
      <c r="P141" s="36">
        <f t="shared" si="16"/>
        <v>0</v>
      </c>
      <c r="R141" s="81"/>
    </row>
    <row r="142" spans="5:18" ht="14.4" x14ac:dyDescent="0.25">
      <c r="E142" s="44" t="s">
        <v>26</v>
      </c>
      <c r="H142" s="25"/>
      <c r="I142" s="25"/>
      <c r="J142" s="25"/>
      <c r="L142" s="25"/>
    </row>
    <row r="143" spans="5:18" x14ac:dyDescent="0.25">
      <c r="E143" s="108" t="s">
        <v>110</v>
      </c>
      <c r="H143" s="34"/>
      <c r="I143" s="25"/>
      <c r="J143" s="34"/>
      <c r="L143" s="34"/>
      <c r="M143" s="35">
        <v>0</v>
      </c>
      <c r="N143" s="36">
        <f>L143*M143</f>
        <v>0</v>
      </c>
      <c r="P143" s="36">
        <f t="shared" ref="P143:P144" si="17">L143+N143</f>
        <v>0</v>
      </c>
      <c r="R143" s="81"/>
    </row>
    <row r="144" spans="5:18" x14ac:dyDescent="0.25">
      <c r="E144" s="108" t="s">
        <v>109</v>
      </c>
      <c r="H144" s="34"/>
      <c r="I144" s="25"/>
      <c r="J144" s="34"/>
      <c r="L144" s="34"/>
      <c r="M144" s="35">
        <v>0</v>
      </c>
      <c r="N144" s="36">
        <f t="shared" ref="N144" si="18">L144*M144</f>
        <v>0</v>
      </c>
      <c r="P144" s="36">
        <f t="shared" si="17"/>
        <v>0</v>
      </c>
      <c r="R144" s="81"/>
    </row>
    <row r="145" spans="4:18" ht="14.4" x14ac:dyDescent="0.25">
      <c r="E145" s="44" t="s">
        <v>26</v>
      </c>
      <c r="H145" s="25"/>
      <c r="I145" s="25"/>
      <c r="J145" s="25"/>
      <c r="L145" s="25"/>
    </row>
    <row r="146" spans="4:18" x14ac:dyDescent="0.25">
      <c r="H146" s="25"/>
      <c r="I146" s="25"/>
      <c r="J146" s="25"/>
      <c r="L146" s="25"/>
    </row>
    <row r="147" spans="4:18" x14ac:dyDescent="0.25">
      <c r="D147" s="20" t="s">
        <v>127</v>
      </c>
      <c r="E147" s="20"/>
      <c r="H147" s="25"/>
      <c r="I147" s="25"/>
      <c r="J147" s="25"/>
      <c r="L147" s="25"/>
    </row>
    <row r="148" spans="4:18" x14ac:dyDescent="0.25">
      <c r="E148" s="37" t="s">
        <v>124</v>
      </c>
      <c r="H148" s="34"/>
      <c r="I148" s="25"/>
      <c r="J148" s="34"/>
      <c r="L148" s="34"/>
      <c r="M148" s="35">
        <v>0</v>
      </c>
      <c r="N148" s="36">
        <f t="shared" ref="N148:N149" si="19">L148*M148</f>
        <v>0</v>
      </c>
      <c r="P148" s="36">
        <f t="shared" ref="P148:P150" si="20">L148+N148</f>
        <v>0</v>
      </c>
      <c r="R148" s="81"/>
    </row>
    <row r="149" spans="4:18" x14ac:dyDescent="0.25">
      <c r="E149" s="37" t="s">
        <v>125</v>
      </c>
      <c r="H149" s="34"/>
      <c r="I149" s="25"/>
      <c r="J149" s="34"/>
      <c r="L149" s="34"/>
      <c r="M149" s="35">
        <v>0</v>
      </c>
      <c r="N149" s="36">
        <f t="shared" si="19"/>
        <v>0</v>
      </c>
      <c r="P149" s="36">
        <f t="shared" si="20"/>
        <v>0</v>
      </c>
      <c r="R149" s="81"/>
    </row>
    <row r="150" spans="4:18" x14ac:dyDescent="0.25">
      <c r="E150" s="108" t="s">
        <v>110</v>
      </c>
      <c r="H150" s="34"/>
      <c r="I150" s="25"/>
      <c r="J150" s="34"/>
      <c r="L150" s="34"/>
      <c r="M150" s="35">
        <v>0</v>
      </c>
      <c r="N150" s="36">
        <f>L150*M150</f>
        <v>0</v>
      </c>
      <c r="P150" s="36">
        <f t="shared" si="20"/>
        <v>0</v>
      </c>
      <c r="R150" s="81"/>
    </row>
    <row r="151" spans="4:18" ht="14.4" x14ac:dyDescent="0.25">
      <c r="E151" s="44" t="s">
        <v>26</v>
      </c>
      <c r="H151" s="25"/>
      <c r="I151" s="25"/>
      <c r="J151" s="25"/>
      <c r="L151" s="25"/>
    </row>
    <row r="152" spans="4:18" x14ac:dyDescent="0.25">
      <c r="H152" s="25"/>
      <c r="I152" s="25"/>
      <c r="J152" s="25"/>
      <c r="L152" s="25"/>
    </row>
    <row r="153" spans="4:18" x14ac:dyDescent="0.25">
      <c r="D153" s="20" t="s">
        <v>126</v>
      </c>
      <c r="E153" s="20"/>
      <c r="H153" s="25"/>
      <c r="I153" s="25"/>
      <c r="J153" s="25"/>
      <c r="L153" s="25"/>
    </row>
    <row r="154" spans="4:18" x14ac:dyDescent="0.25">
      <c r="E154" s="37" t="s">
        <v>74</v>
      </c>
      <c r="H154" s="34"/>
      <c r="I154" s="25"/>
      <c r="J154" s="34"/>
      <c r="L154" s="34"/>
      <c r="M154" s="35">
        <v>0</v>
      </c>
      <c r="N154" s="36">
        <f>L154*M154</f>
        <v>0</v>
      </c>
      <c r="P154" s="36">
        <f>L154+N154</f>
        <v>0</v>
      </c>
      <c r="R154" s="81"/>
    </row>
    <row r="155" spans="4:18" x14ac:dyDescent="0.25">
      <c r="E155" s="37" t="s">
        <v>77</v>
      </c>
      <c r="H155" s="34"/>
      <c r="I155" s="25"/>
      <c r="J155" s="34"/>
      <c r="L155" s="34"/>
      <c r="M155" s="35">
        <v>0</v>
      </c>
      <c r="N155" s="36">
        <f>L155*M155</f>
        <v>0</v>
      </c>
      <c r="P155" s="36">
        <f>L155+N155</f>
        <v>0</v>
      </c>
      <c r="R155" s="81"/>
    </row>
    <row r="156" spans="4:18" x14ac:dyDescent="0.25">
      <c r="E156" s="110" t="s">
        <v>73</v>
      </c>
      <c r="H156" s="34"/>
      <c r="I156" s="25"/>
      <c r="J156" s="34"/>
      <c r="L156" s="34"/>
      <c r="M156" s="35">
        <v>0</v>
      </c>
      <c r="N156" s="36">
        <f t="shared" ref="N156" si="21">L156*M156</f>
        <v>0</v>
      </c>
      <c r="P156" s="36">
        <f t="shared" ref="P156" si="22">L156+N156</f>
        <v>0</v>
      </c>
      <c r="R156" s="81"/>
    </row>
    <row r="157" spans="4:18" x14ac:dyDescent="0.25">
      <c r="E157" s="37" t="s">
        <v>75</v>
      </c>
      <c r="H157" s="34"/>
      <c r="I157" s="25"/>
      <c r="J157" s="34"/>
      <c r="L157" s="34"/>
      <c r="M157" s="35">
        <v>0</v>
      </c>
      <c r="N157" s="36">
        <f>L157*M157</f>
        <v>0</v>
      </c>
      <c r="P157" s="36">
        <f>L157+N157</f>
        <v>0</v>
      </c>
      <c r="R157" s="81"/>
    </row>
    <row r="158" spans="4:18" x14ac:dyDescent="0.25">
      <c r="E158" s="37" t="s">
        <v>76</v>
      </c>
      <c r="H158" s="34"/>
      <c r="I158" s="25"/>
      <c r="J158" s="34"/>
      <c r="L158" s="34"/>
      <c r="M158" s="35">
        <v>0</v>
      </c>
      <c r="N158" s="36">
        <f>L158*M158</f>
        <v>0</v>
      </c>
      <c r="P158" s="36">
        <f>L158+N158</f>
        <v>0</v>
      </c>
      <c r="R158" s="81"/>
    </row>
    <row r="159" spans="4:18" ht="14.4" x14ac:dyDescent="0.25">
      <c r="E159" s="44" t="s">
        <v>26</v>
      </c>
    </row>
    <row r="160" spans="4:18" ht="14.4" x14ac:dyDescent="0.25">
      <c r="E160" s="44"/>
    </row>
    <row r="161" spans="1:21" x14ac:dyDescent="0.25">
      <c r="D161" s="20" t="s">
        <v>138</v>
      </c>
      <c r="E161" s="20"/>
      <c r="H161" s="34"/>
      <c r="I161" s="25"/>
      <c r="J161" s="34"/>
      <c r="L161" s="34"/>
      <c r="M161" s="35">
        <v>0</v>
      </c>
      <c r="N161" s="36">
        <f>L161*M161</f>
        <v>0</v>
      </c>
      <c r="P161" s="36">
        <f>L161+N161</f>
        <v>0</v>
      </c>
      <c r="R161" s="119" t="s">
        <v>139</v>
      </c>
    </row>
    <row r="162" spans="1:21" ht="14.4" x14ac:dyDescent="0.25">
      <c r="E162" s="44" t="s">
        <v>26</v>
      </c>
    </row>
    <row r="164" spans="1:21" x14ac:dyDescent="0.25">
      <c r="D164" s="112" t="s">
        <v>119</v>
      </c>
      <c r="E164" s="112"/>
      <c r="H164" s="113"/>
      <c r="I164" s="94"/>
      <c r="J164" s="113"/>
      <c r="N164" s="114">
        <f>$N$108-SUM(N111:N162)</f>
        <v>0</v>
      </c>
      <c r="P164" s="36">
        <f>N164</f>
        <v>0</v>
      </c>
      <c r="R164" s="95"/>
    </row>
    <row r="166" spans="1:21" ht="24.6" customHeight="1" x14ac:dyDescent="0.25">
      <c r="D166" s="38" t="s">
        <v>78</v>
      </c>
      <c r="E166" s="39"/>
      <c r="F166" s="39"/>
      <c r="G166" s="39"/>
      <c r="H166" s="39"/>
      <c r="I166" s="39"/>
      <c r="J166" s="39"/>
      <c r="K166" s="39"/>
      <c r="L166" s="40">
        <f>SUM(L111:L165)</f>
        <v>0</v>
      </c>
      <c r="M166" s="96">
        <f>((L108-L166)&lt;&gt;0)*1</f>
        <v>0</v>
      </c>
      <c r="N166" s="40">
        <f>SUM(N111:N165)</f>
        <v>0</v>
      </c>
      <c r="O166" s="96">
        <f>((N108-N166)&lt;&gt;0)*1</f>
        <v>0</v>
      </c>
      <c r="P166" s="40">
        <f>SUM(P111:P165)</f>
        <v>0</v>
      </c>
      <c r="Q166" s="96">
        <f>((P108-P166)&lt;&gt;0)*1</f>
        <v>0</v>
      </c>
      <c r="R166" s="82"/>
    </row>
    <row r="169" spans="1:21" s="84" customFormat="1" ht="15" customHeight="1" x14ac:dyDescent="0.25">
      <c r="A169" s="30"/>
      <c r="B169" s="30" t="str">
        <f>Header2</f>
        <v>2.2</v>
      </c>
      <c r="C169" s="30" t="s">
        <v>79</v>
      </c>
      <c r="D169" s="30"/>
      <c r="E169" s="31"/>
      <c r="F169" s="32"/>
      <c r="G169" s="32"/>
      <c r="H169" s="32"/>
      <c r="I169" s="32"/>
      <c r="J169" s="32"/>
      <c r="K169" s="32"/>
      <c r="L169" s="32"/>
      <c r="M169" s="32"/>
      <c r="N169" s="32"/>
      <c r="O169" s="32"/>
      <c r="P169" s="32"/>
      <c r="Q169" s="32"/>
      <c r="R169" s="79"/>
      <c r="S169" s="32"/>
      <c r="T169" s="88"/>
      <c r="U169" s="88"/>
    </row>
    <row r="171" spans="1:21" ht="14.4" x14ac:dyDescent="0.25">
      <c r="D171" s="44" t="s">
        <v>80</v>
      </c>
    </row>
    <row r="172" spans="1:21" ht="14.4" x14ac:dyDescent="0.25">
      <c r="D172" s="44"/>
    </row>
    <row r="174" spans="1:21" s="83" customFormat="1" ht="14.25" customHeight="1" x14ac:dyDescent="0.25">
      <c r="A174" s="6">
        <f>Header1</f>
        <v>3</v>
      </c>
      <c r="B174" s="7" t="s">
        <v>9</v>
      </c>
      <c r="C174" s="7"/>
      <c r="D174" s="7"/>
      <c r="E174" s="7"/>
      <c r="F174" s="7"/>
      <c r="G174" s="7"/>
      <c r="H174" s="7"/>
      <c r="I174" s="7"/>
      <c r="J174" s="7"/>
      <c r="K174" s="7"/>
      <c r="L174" s="7"/>
      <c r="M174" s="7"/>
      <c r="N174" s="7"/>
      <c r="O174" s="7"/>
      <c r="P174" s="7"/>
      <c r="Q174" s="7"/>
      <c r="R174" s="77"/>
      <c r="S174" s="7"/>
      <c r="T174" s="92"/>
      <c r="U174" s="92"/>
    </row>
  </sheetData>
  <mergeCells count="3">
    <mergeCell ref="D10:M10"/>
    <mergeCell ref="D61:P61"/>
    <mergeCell ref="D62:P62"/>
  </mergeCells>
  <dataValidations count="1">
    <dataValidation type="list" allowBlank="1" showInputMessage="1" showErrorMessage="1" sqref="F13:F16 F20:F23 F48:F51 F41:F44 F34:F37 F27:F30">
      <formula1>#REF!</formula1>
      <formula2>0</formula2>
    </dataValidation>
  </dataValidations>
  <pageMargins left="0.28402777777777799" right="0.25624999999999998" top="0.10347222222222199" bottom="0.104166666666667" header="0.51180555555555496" footer="0.51180555555555496"/>
  <pageSetup paperSize="9" scale="41" firstPageNumber="0" fitToHeight="0" orientation="portrait" horizontalDpi="300" verticalDpi="300" r:id="rId1"/>
  <rowBreaks count="1" manualBreakCount="1">
    <brk id="109" max="1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ACC"/>
    <pageSetUpPr fitToPage="1"/>
  </sheetPr>
  <dimension ref="A1:U61"/>
  <sheetViews>
    <sheetView showGridLines="0" view="pageBreakPreview" zoomScale="55" zoomScaleNormal="55" zoomScaleSheetLayoutView="55" workbookViewId="0">
      <selection activeCell="A3" sqref="A3"/>
    </sheetView>
  </sheetViews>
  <sheetFormatPr baseColWidth="10" defaultColWidth="9.21875" defaultRowHeight="13.2" x14ac:dyDescent="0.25"/>
  <cols>
    <col min="1" max="2" width="5.77734375"/>
    <col min="3" max="3" width="11.21875"/>
    <col min="4" max="4" width="38.21875"/>
    <col min="5" max="5" width="25.21875"/>
    <col min="6" max="6" width="22.77734375"/>
    <col min="7" max="7" width="35.77734375"/>
    <col min="8" max="8" width="25.21875"/>
    <col min="9" max="9" width="22.77734375"/>
    <col min="10" max="12" width="13.21875"/>
    <col min="13" max="16384" width="9.21875" style="86"/>
  </cols>
  <sheetData>
    <row r="1" spans="1:21" s="85" customFormat="1" ht="19.8" x14ac:dyDescent="0.25">
      <c r="A1" s="2" t="str">
        <f ca="1">UPPER(MID(CELL("filename",A1),FIND("[",CELL("filename",A1))+1,FIND("]",CELL("filename",A1))-FIND("[",CELL("filename",A1))-5))</f>
        <v>ANNEXE 3 - DOC7_CADRE FINANCIER.</v>
      </c>
      <c r="B1" s="3"/>
      <c r="C1" s="3"/>
      <c r="D1" s="3"/>
      <c r="E1" s="3"/>
      <c r="F1" s="3"/>
      <c r="G1" s="3"/>
      <c r="H1" s="3"/>
      <c r="I1" s="3"/>
      <c r="J1" s="3"/>
      <c r="K1" s="3"/>
      <c r="L1" s="3"/>
    </row>
    <row r="2" spans="1:21" s="85" customFormat="1" ht="19.8" x14ac:dyDescent="0.25">
      <c r="A2" s="2" t="str">
        <f ca="1">UPPER(MID(CELL("filename",A3),FIND("]",CELL("filename",A3))+1,LEN(CELL("filename",A3))))</f>
        <v>PLAN DE FINANCEMENT</v>
      </c>
      <c r="B2" s="3"/>
      <c r="C2" s="3"/>
      <c r="D2" s="3"/>
      <c r="E2" s="3"/>
      <c r="F2" s="3"/>
      <c r="G2" s="3"/>
      <c r="H2" s="3"/>
      <c r="I2" s="3"/>
      <c r="J2" s="3"/>
      <c r="K2" s="3"/>
      <c r="L2" s="3"/>
    </row>
    <row r="3" spans="1:21" s="102" customFormat="1" ht="19.8" x14ac:dyDescent="0.25">
      <c r="A3" s="2" t="s">
        <v>143</v>
      </c>
      <c r="B3" s="99"/>
      <c r="C3" s="99"/>
      <c r="D3" s="99"/>
      <c r="E3" s="99"/>
      <c r="F3" s="99"/>
      <c r="G3" s="99"/>
      <c r="H3" s="99"/>
      <c r="I3" s="99"/>
      <c r="J3" s="99"/>
      <c r="K3" s="99"/>
      <c r="L3" s="99"/>
      <c r="M3" s="99"/>
      <c r="N3" s="99"/>
      <c r="O3" s="99"/>
      <c r="P3" s="99"/>
      <c r="Q3" s="99"/>
      <c r="R3" s="100"/>
      <c r="S3" s="99"/>
      <c r="T3" s="101"/>
      <c r="U3" s="101"/>
    </row>
    <row r="4" spans="1:21" s="85" customFormat="1" x14ac:dyDescent="0.25">
      <c r="A4" s="97"/>
      <c r="B4" s="3"/>
      <c r="C4" s="3"/>
      <c r="D4" s="3"/>
      <c r="E4" s="3"/>
      <c r="F4" s="3"/>
      <c r="G4" s="3"/>
      <c r="H4" s="3"/>
      <c r="I4" s="3"/>
      <c r="J4" s="3"/>
      <c r="K4" s="3"/>
      <c r="L4" s="3"/>
    </row>
    <row r="5" spans="1:21" x14ac:dyDescent="0.25">
      <c r="A5" s="97"/>
      <c r="B5" s="3"/>
      <c r="C5" s="3"/>
      <c r="D5" s="3"/>
      <c r="E5" s="3"/>
      <c r="F5" s="4"/>
      <c r="G5" s="3"/>
      <c r="H5" s="3"/>
      <c r="I5" s="4"/>
      <c r="J5" s="5"/>
      <c r="K5" s="5"/>
      <c r="L5" s="5"/>
    </row>
    <row r="7" spans="1:21" s="87" customFormat="1" ht="16.2" x14ac:dyDescent="0.25">
      <c r="A7" s="6">
        <f>Header1</f>
        <v>1</v>
      </c>
      <c r="B7" s="7" t="s">
        <v>82</v>
      </c>
      <c r="C7" s="7"/>
      <c r="D7" s="7"/>
      <c r="E7" s="7"/>
      <c r="F7" s="7"/>
      <c r="G7" s="7"/>
      <c r="H7" s="7"/>
      <c r="I7" s="7"/>
      <c r="J7" s="7"/>
      <c r="K7" s="7"/>
      <c r="L7" s="7"/>
    </row>
    <row r="9" spans="1:21" s="88" customFormat="1" ht="15" customHeight="1" x14ac:dyDescent="0.25">
      <c r="A9" s="30"/>
      <c r="B9" s="30" t="str">
        <f>Header2</f>
        <v>1.1</v>
      </c>
      <c r="C9" s="30" t="s">
        <v>83</v>
      </c>
      <c r="D9" s="30"/>
      <c r="E9" s="31"/>
      <c r="F9" s="32"/>
      <c r="G9" s="30"/>
      <c r="H9" s="31"/>
      <c r="I9" s="32"/>
      <c r="J9" s="32"/>
      <c r="K9" s="32"/>
      <c r="L9" s="32"/>
    </row>
    <row r="11" spans="1:21" x14ac:dyDescent="0.25">
      <c r="D11" s="46" t="s">
        <v>84</v>
      </c>
      <c r="E11" s="46"/>
      <c r="F11" s="47"/>
      <c r="G11" s="46"/>
      <c r="H11" s="46"/>
      <c r="I11" s="47"/>
      <c r="K11" s="48"/>
    </row>
    <row r="12" spans="1:21" x14ac:dyDescent="0.25">
      <c r="D12" s="46" t="s">
        <v>85</v>
      </c>
      <c r="E12" s="46"/>
      <c r="F12" s="47"/>
      <c r="G12" s="46" t="s">
        <v>86</v>
      </c>
      <c r="H12" s="46"/>
      <c r="I12" s="47"/>
      <c r="K12" s="49" t="s">
        <v>87</v>
      </c>
    </row>
    <row r="13" spans="1:21" x14ac:dyDescent="0.25">
      <c r="D13" s="50"/>
      <c r="E13" s="51"/>
      <c r="F13" s="52"/>
      <c r="G13" s="50"/>
      <c r="H13" s="51"/>
      <c r="I13" s="52"/>
      <c r="K13" s="48"/>
    </row>
    <row r="14" spans="1:21" x14ac:dyDescent="0.25">
      <c r="D14" s="53" t="str">
        <f>'Bilan d''opération'!D111</f>
        <v>Foncier</v>
      </c>
      <c r="E14" s="51"/>
      <c r="F14" s="54"/>
      <c r="G14" s="22" t="s">
        <v>88</v>
      </c>
      <c r="H14" s="51"/>
      <c r="I14" s="54"/>
      <c r="K14" s="48"/>
    </row>
    <row r="15" spans="1:21" x14ac:dyDescent="0.25">
      <c r="D15" s="53" t="str">
        <f>'Bilan d''opération'!D125&amp;""</f>
        <v>Travaux</v>
      </c>
      <c r="E15" s="51"/>
      <c r="F15" s="54"/>
      <c r="G15" s="22" t="s">
        <v>89</v>
      </c>
      <c r="H15" s="51"/>
      <c r="I15" s="54"/>
      <c r="K15" s="48"/>
    </row>
    <row r="16" spans="1:21" x14ac:dyDescent="0.25">
      <c r="D16" s="53" t="str">
        <f>'Bilan d''opération'!D147&amp;""</f>
        <v>Honoraires de construction</v>
      </c>
      <c r="E16" s="51"/>
      <c r="F16" s="54"/>
      <c r="G16" s="22" t="s">
        <v>90</v>
      </c>
      <c r="H16" s="51"/>
      <c r="I16" s="54"/>
      <c r="K16" s="48"/>
    </row>
    <row r="17" spans="1:12" x14ac:dyDescent="0.25">
      <c r="D17" s="53" t="str">
        <f>'Bilan d''opération'!D153&amp;""</f>
        <v>Frais de maîtrise d'ouvrage</v>
      </c>
      <c r="E17" s="51"/>
      <c r="F17" s="54"/>
      <c r="G17" s="22" t="s">
        <v>91</v>
      </c>
      <c r="H17" s="51"/>
      <c r="I17" s="54"/>
      <c r="K17" s="48"/>
    </row>
    <row r="18" spans="1:12" x14ac:dyDescent="0.25">
      <c r="D18" s="53" t="str">
        <f>'Bilan d''opération'!D161&amp;""</f>
        <v xml:space="preserve">Marge </v>
      </c>
      <c r="E18" s="51"/>
      <c r="F18" s="54"/>
      <c r="G18" s="22" t="s">
        <v>92</v>
      </c>
      <c r="H18" s="51"/>
      <c r="I18" s="54"/>
      <c r="K18" s="48"/>
    </row>
    <row r="19" spans="1:12" ht="14.4" x14ac:dyDescent="0.3">
      <c r="D19" s="55" t="s">
        <v>26</v>
      </c>
      <c r="E19" s="51"/>
      <c r="F19" s="56"/>
      <c r="G19" s="55" t="s">
        <v>26</v>
      </c>
      <c r="H19" s="51"/>
      <c r="I19" s="56"/>
      <c r="K19" s="48"/>
    </row>
    <row r="20" spans="1:12" x14ac:dyDescent="0.25">
      <c r="D20" s="57"/>
      <c r="E20" s="58"/>
      <c r="F20" s="52"/>
      <c r="G20" s="57"/>
      <c r="H20" s="58"/>
      <c r="I20" s="52"/>
      <c r="K20" s="48"/>
    </row>
    <row r="21" spans="1:12" x14ac:dyDescent="0.25">
      <c r="D21" s="59" t="s">
        <v>93</v>
      </c>
      <c r="E21" s="60"/>
      <c r="F21" s="61">
        <f>SUM(F14:F20)</f>
        <v>0</v>
      </c>
      <c r="G21" s="59" t="s">
        <v>94</v>
      </c>
      <c r="H21" s="60"/>
      <c r="I21" s="61">
        <f>SUM(I14:I20)</f>
        <v>0</v>
      </c>
      <c r="K21" s="62">
        <f>((F21-I21)&lt;&gt;0)*1</f>
        <v>0</v>
      </c>
    </row>
    <row r="23" spans="1:12" ht="14.4" x14ac:dyDescent="0.3">
      <c r="D23" s="24" t="s">
        <v>80</v>
      </c>
    </row>
    <row r="24" spans="1:12" ht="14.4" x14ac:dyDescent="0.3">
      <c r="D24" s="24"/>
    </row>
    <row r="25" spans="1:12" x14ac:dyDescent="0.25">
      <c r="D25" s="33" t="s">
        <v>95</v>
      </c>
    </row>
    <row r="28" spans="1:12" s="88" customFormat="1" ht="15" customHeight="1" x14ac:dyDescent="0.25">
      <c r="A28" s="30"/>
      <c r="B28" s="30" t="str">
        <f>Header2</f>
        <v>1.2</v>
      </c>
      <c r="C28" s="30" t="s">
        <v>96</v>
      </c>
      <c r="D28" s="30"/>
      <c r="E28" s="31"/>
      <c r="F28" s="32"/>
      <c r="G28" s="30"/>
      <c r="H28" s="31"/>
      <c r="I28" s="32"/>
      <c r="J28" s="32"/>
      <c r="K28" s="32"/>
      <c r="L28" s="32"/>
    </row>
    <row r="30" spans="1:12" s="89" customFormat="1" ht="44.55" customHeight="1" x14ac:dyDescent="0.25">
      <c r="A30" s="37"/>
      <c r="B30" s="37"/>
      <c r="C30" s="37"/>
      <c r="D30" s="63" t="s">
        <v>97</v>
      </c>
      <c r="E30" s="64" t="s">
        <v>16</v>
      </c>
      <c r="F30" s="64" t="s">
        <v>98</v>
      </c>
      <c r="G30" s="64" t="s">
        <v>99</v>
      </c>
      <c r="H30" s="64" t="s">
        <v>100</v>
      </c>
      <c r="I30" s="65" t="s">
        <v>101</v>
      </c>
      <c r="J30" s="37"/>
      <c r="K30" s="37"/>
      <c r="L30" s="37"/>
    </row>
    <row r="31" spans="1:12" x14ac:dyDescent="0.25">
      <c r="A31" s="37"/>
      <c r="B31" s="37"/>
      <c r="C31" s="37"/>
      <c r="D31" s="66"/>
      <c r="E31" s="67"/>
      <c r="F31" s="67"/>
      <c r="G31" s="67"/>
      <c r="H31" s="67"/>
      <c r="I31" s="68"/>
    </row>
    <row r="32" spans="1:12" x14ac:dyDescent="0.25">
      <c r="A32" s="37"/>
      <c r="B32" s="37"/>
      <c r="C32" s="37"/>
      <c r="D32" s="69" t="str">
        <f>G14</f>
        <v>Ressource 1</v>
      </c>
      <c r="E32" s="35"/>
      <c r="F32" s="35"/>
      <c r="G32" s="35"/>
      <c r="H32" s="35"/>
      <c r="I32" s="70" t="s">
        <v>102</v>
      </c>
    </row>
    <row r="33" spans="1:12" x14ac:dyDescent="0.25">
      <c r="A33" s="37"/>
      <c r="B33" s="37"/>
      <c r="C33" s="37"/>
      <c r="D33" s="69" t="str">
        <f t="shared" ref="D33:D36" si="0">G15</f>
        <v>Ressource 2</v>
      </c>
      <c r="E33" s="35"/>
      <c r="F33" s="35"/>
      <c r="G33" s="35"/>
      <c r="H33" s="35"/>
      <c r="I33" s="70" t="s">
        <v>102</v>
      </c>
    </row>
    <row r="34" spans="1:12" x14ac:dyDescent="0.25">
      <c r="A34" s="37"/>
      <c r="B34" s="37"/>
      <c r="C34" s="37"/>
      <c r="D34" s="69" t="str">
        <f t="shared" si="0"/>
        <v>Ressource 3</v>
      </c>
      <c r="E34" s="35"/>
      <c r="F34" s="35"/>
      <c r="G34" s="35"/>
      <c r="H34" s="35"/>
      <c r="I34" s="70" t="s">
        <v>102</v>
      </c>
    </row>
    <row r="35" spans="1:12" x14ac:dyDescent="0.25">
      <c r="A35" s="37"/>
      <c r="B35" s="37"/>
      <c r="C35" s="37"/>
      <c r="D35" s="69" t="str">
        <f t="shared" si="0"/>
        <v>Ressource 4</v>
      </c>
      <c r="E35" s="35"/>
      <c r="F35" s="35"/>
      <c r="G35" s="35"/>
      <c r="H35" s="35"/>
      <c r="I35" s="70" t="s">
        <v>102</v>
      </c>
    </row>
    <row r="36" spans="1:12" x14ac:dyDescent="0.25">
      <c r="A36" s="37"/>
      <c r="B36" s="37"/>
      <c r="C36" s="37"/>
      <c r="D36" s="69" t="str">
        <f t="shared" si="0"/>
        <v>Ressource 5</v>
      </c>
      <c r="E36" s="35"/>
      <c r="F36" s="35"/>
      <c r="G36" s="35"/>
      <c r="H36" s="35"/>
      <c r="I36" s="70" t="s">
        <v>102</v>
      </c>
    </row>
    <row r="37" spans="1:12" ht="14.4" x14ac:dyDescent="0.25">
      <c r="A37" s="37"/>
      <c r="B37" s="37"/>
      <c r="C37" s="37"/>
      <c r="D37" s="71" t="str">
        <f t="shared" ref="D37" si="1">G19</f>
        <v>Insérer ligne pour ajouter typologie</v>
      </c>
      <c r="E37" s="67"/>
      <c r="F37" s="67"/>
      <c r="G37" s="67"/>
      <c r="H37" s="67"/>
      <c r="I37" s="72"/>
    </row>
    <row r="38" spans="1:12" s="89" customFormat="1" x14ac:dyDescent="0.25">
      <c r="A38" s="67"/>
      <c r="B38" s="67"/>
      <c r="C38" s="67"/>
      <c r="D38" s="73"/>
      <c r="E38" s="74"/>
      <c r="F38" s="75"/>
      <c r="G38" s="74"/>
      <c r="H38" s="74"/>
      <c r="I38" s="76"/>
      <c r="J38" s="67"/>
      <c r="K38" s="67"/>
      <c r="L38" s="67"/>
    </row>
    <row r="39" spans="1:12" s="89" customFormat="1" x14ac:dyDescent="0.25">
      <c r="A39" s="37"/>
      <c r="B39" s="37"/>
      <c r="C39" s="37"/>
      <c r="D39" s="37"/>
      <c r="E39" s="37"/>
      <c r="F39" s="37"/>
      <c r="G39" s="37"/>
      <c r="H39" s="37"/>
      <c r="I39" s="37"/>
      <c r="J39" s="37"/>
      <c r="K39" s="37"/>
      <c r="L39" s="37"/>
    </row>
    <row r="40" spans="1:12" ht="14.4" x14ac:dyDescent="0.25">
      <c r="A40" s="37"/>
      <c r="B40" s="37"/>
      <c r="C40" s="37"/>
      <c r="D40" s="44" t="s">
        <v>80</v>
      </c>
    </row>
    <row r="41" spans="1:12" ht="14.4" x14ac:dyDescent="0.3">
      <c r="D41" s="24"/>
    </row>
    <row r="42" spans="1:12" x14ac:dyDescent="0.25">
      <c r="D42" s="33" t="s">
        <v>103</v>
      </c>
    </row>
    <row r="45" spans="1:12" s="87" customFormat="1" ht="16.2" x14ac:dyDescent="0.25">
      <c r="A45" s="6">
        <f>Header1</f>
        <v>2</v>
      </c>
      <c r="B45" s="7" t="s">
        <v>81</v>
      </c>
      <c r="C45" s="7"/>
      <c r="D45" s="7"/>
      <c r="E45" s="7"/>
      <c r="F45" s="7"/>
      <c r="G45" s="7"/>
      <c r="H45" s="7"/>
      <c r="I45" s="7"/>
      <c r="J45" s="7"/>
      <c r="K45" s="7"/>
      <c r="L45" s="7"/>
    </row>
    <row r="47" spans="1:12" ht="14.4" x14ac:dyDescent="0.3">
      <c r="D47" s="45" t="s">
        <v>102</v>
      </c>
    </row>
    <row r="48" spans="1:12" ht="14.4" x14ac:dyDescent="0.3">
      <c r="D48" s="45" t="s">
        <v>104</v>
      </c>
    </row>
    <row r="49" spans="1:12" ht="14.4" x14ac:dyDescent="0.3">
      <c r="D49" s="45" t="s">
        <v>105</v>
      </c>
    </row>
    <row r="51" spans="1:12" s="87" customFormat="1" ht="16.2" x14ac:dyDescent="0.25">
      <c r="A51" s="6">
        <f>Header1</f>
        <v>3</v>
      </c>
      <c r="B51" s="7" t="s">
        <v>9</v>
      </c>
      <c r="C51" s="7"/>
      <c r="D51" s="7"/>
      <c r="E51" s="7"/>
      <c r="F51" s="7"/>
      <c r="G51" s="7"/>
      <c r="H51" s="7"/>
      <c r="I51" s="7"/>
      <c r="J51" s="7"/>
      <c r="K51" s="7"/>
      <c r="L51" s="7"/>
    </row>
    <row r="54" spans="1:12" ht="12.75" customHeight="1" x14ac:dyDescent="0.25"/>
    <row r="55" spans="1:12" ht="12.75" customHeight="1" x14ac:dyDescent="0.25"/>
    <row r="56" spans="1:12" ht="12.75" customHeight="1" x14ac:dyDescent="0.25"/>
    <row r="57" spans="1:12" ht="12.75" customHeight="1" x14ac:dyDescent="0.25"/>
    <row r="58" spans="1:12" ht="12.75" customHeight="1" x14ac:dyDescent="0.25"/>
    <row r="59" spans="1:12" ht="12.75" customHeight="1" x14ac:dyDescent="0.25"/>
    <row r="60" spans="1:12" ht="12.75" customHeight="1" x14ac:dyDescent="0.25"/>
    <row r="61" spans="1:12" ht="12.75" customHeight="1" x14ac:dyDescent="0.25"/>
  </sheetData>
  <conditionalFormatting sqref="J5:L5">
    <cfRule type="expression" dxfId="2" priority="2">
      <formula>J$6=1</formula>
    </cfRule>
    <cfRule type="expression" dxfId="1" priority="3">
      <formula>J$6=3</formula>
    </cfRule>
    <cfRule type="expression" dxfId="0" priority="4">
      <formula>OR(J$6=2,J$6=4)=1</formula>
    </cfRule>
  </conditionalFormatting>
  <dataValidations count="1">
    <dataValidation type="list" allowBlank="1" showInputMessage="1" showErrorMessage="1" sqref="I32:I36">
      <formula1>$D$47:$D$49</formula1>
      <formula2>0</formula2>
    </dataValidation>
  </dataValidations>
  <pageMargins left="0.7" right="0.7" top="0.75" bottom="0.75" header="0.51180555555555496" footer="0.51180555555555496"/>
  <pageSetup paperSize="9" scale="58" firstPageNumber="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E353501FB62B748AC9B5BBD77D8EBB2" ma:contentTypeVersion="15" ma:contentTypeDescription="Crée un document." ma:contentTypeScope="" ma:versionID="b3d70519124c4ea94b8a612e9d150d45">
  <xsd:schema xmlns:xsd="http://www.w3.org/2001/XMLSchema" xmlns:xs="http://www.w3.org/2001/XMLSchema" xmlns:p="http://schemas.microsoft.com/office/2006/metadata/properties" xmlns:ns2="9ddcf2c8-8cb4-4fc2-bd99-a1c28457000f" xmlns:ns3="15f5d272-a6ce-468f-a22d-2b3c4fbda1e3" targetNamespace="http://schemas.microsoft.com/office/2006/metadata/properties" ma:root="true" ma:fieldsID="e943ad646289401ac2a6e8ca9202cfa2" ns2:_="" ns3:_="">
    <xsd:import namespace="9ddcf2c8-8cb4-4fc2-bd99-a1c28457000f"/>
    <xsd:import namespace="15f5d272-a6ce-468f-a22d-2b3c4fbda1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dcf2c8-8cb4-4fc2-bd99-a1c2845700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a6d23c22-2da9-47d7-a506-1ec888fad5a0" ma:termSetId="09814cd3-568e-fe90-9814-8d621ff8fb84" ma:anchorId="fba54fb3-c3e1-fe81-a776-ca4b69148c4d" ma:open="true" ma:isKeyword="false">
      <xsd:complexType>
        <xsd:sequence>
          <xsd:element ref="pc:Terms" minOccurs="0" maxOccurs="1"/>
        </xsd:sequence>
      </xsd:complex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5f5d272-a6ce-468f-a22d-2b3c4fbda1e3"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19" nillable="true" ma:displayName="Taxonomy Catch All Column" ma:hidden="true" ma:list="{c9841bf7-cf1f-4181-ae17-8637ae78be38}" ma:internalName="TaxCatchAll" ma:showField="CatchAllData" ma:web="15f5d272-a6ce-468f-a22d-2b3c4fbda1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151D66-D782-4655-86A2-E70927C12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dcf2c8-8cb4-4fc2-bd99-a1c28457000f"/>
    <ds:schemaRef ds:uri="15f5d272-a6ce-468f-a22d-2b3c4fbda1e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DA97AC1-DAE7-4879-BF2D-0FF557A0FE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23</TotalTime>
  <Application>Microsoft Excel</Application>
  <DocSecurity>0</DocSecurity>
  <ScaleCrop>false</ScaleCrop>
  <HeadingPairs>
    <vt:vector size="4" baseType="variant">
      <vt:variant>
        <vt:lpstr>Feuilles de calcul</vt:lpstr>
      </vt:variant>
      <vt:variant>
        <vt:i4>3</vt:i4>
      </vt:variant>
      <vt:variant>
        <vt:lpstr>Plages nommées</vt:lpstr>
      </vt:variant>
      <vt:variant>
        <vt:i4>2</vt:i4>
      </vt:variant>
    </vt:vector>
  </HeadingPairs>
  <TitlesOfParts>
    <vt:vector size="5" baseType="lpstr">
      <vt:lpstr>Légende</vt:lpstr>
      <vt:lpstr>Bilan d'opération</vt:lpstr>
      <vt:lpstr>Plan de financement</vt:lpstr>
      <vt:lpstr>'Bilan d''opération'!Zone_d_impression</vt:lpstr>
      <vt:lpstr>'Plan de financement'!Zone_d_impression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Pierre VERCOUTERE</dc:creator>
  <cp:lastModifiedBy>MARS Sébastien</cp:lastModifiedBy>
  <cp:revision>2</cp:revision>
  <cp:lastPrinted>2022-06-09T16:05:31Z</cp:lastPrinted>
  <dcterms:created xsi:type="dcterms:W3CDTF">2016-03-01T10:40:54Z</dcterms:created>
  <dcterms:modified xsi:type="dcterms:W3CDTF">2024-11-04T10:51:48Z</dcterms:modified>
  <dc:language>fr-FR</dc:language>
</cp:coreProperties>
</file>